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480" windowHeight="9120"/>
  </bookViews>
  <sheets>
    <sheet name="Parte I" sheetId="1" r:id="rId1"/>
  </sheets>
  <calcPr calcId="125725"/>
</workbook>
</file>

<file path=xl/calcChain.xml><?xml version="1.0" encoding="utf-8"?>
<calcChain xmlns="http://schemas.openxmlformats.org/spreadsheetml/2006/main">
  <c r="H442" i="1"/>
  <c r="I441"/>
  <c r="H440"/>
  <c r="I439"/>
  <c r="H438"/>
  <c r="I437"/>
  <c r="H436"/>
  <c r="I435"/>
  <c r="H434"/>
  <c r="G433"/>
  <c r="F421"/>
  <c r="F422" s="1"/>
  <c r="E421"/>
  <c r="E422" s="1"/>
  <c r="C421"/>
  <c r="C422" s="1"/>
  <c r="B421"/>
  <c r="B422" s="1"/>
  <c r="I387"/>
  <c r="H387"/>
  <c r="G387"/>
  <c r="I386"/>
  <c r="H386"/>
  <c r="G386"/>
  <c r="I385"/>
  <c r="H385"/>
  <c r="G385"/>
  <c r="I384"/>
  <c r="H384"/>
  <c r="G384"/>
  <c r="I383"/>
  <c r="H383"/>
  <c r="G383"/>
  <c r="I382"/>
  <c r="H382"/>
  <c r="G382"/>
  <c r="I381"/>
  <c r="H381"/>
  <c r="G381"/>
  <c r="F403" s="1"/>
  <c r="I380"/>
  <c r="H380"/>
  <c r="G380"/>
  <c r="F402" s="1"/>
  <c r="I379"/>
  <c r="H379"/>
  <c r="G379"/>
  <c r="F401" s="1"/>
  <c r="I378"/>
  <c r="H378"/>
  <c r="G378"/>
  <c r="G400" s="1"/>
  <c r="D387"/>
  <c r="D386"/>
  <c r="D385"/>
  <c r="D384"/>
  <c r="D383"/>
  <c r="D382"/>
  <c r="C404" s="1"/>
  <c r="D381"/>
  <c r="D380"/>
  <c r="C402" s="1"/>
  <c r="D379"/>
  <c r="D378"/>
  <c r="C400" s="1"/>
  <c r="I377"/>
  <c r="H377"/>
  <c r="G377"/>
  <c r="F399" s="1"/>
  <c r="D377"/>
  <c r="D399" s="1"/>
  <c r="J365"/>
  <c r="J366" s="1"/>
  <c r="I365"/>
  <c r="I366" s="1"/>
  <c r="H365"/>
  <c r="H366" s="1"/>
  <c r="G365"/>
  <c r="G366" s="1"/>
  <c r="E365"/>
  <c r="E366" s="1"/>
  <c r="D365"/>
  <c r="D366" s="1"/>
  <c r="C365"/>
  <c r="C366" s="1"/>
  <c r="B365"/>
  <c r="B366" s="1"/>
  <c r="O331"/>
  <c r="N331"/>
  <c r="M331"/>
  <c r="L331"/>
  <c r="O330"/>
  <c r="N330"/>
  <c r="M330"/>
  <c r="L330"/>
  <c r="O329"/>
  <c r="N329"/>
  <c r="M329"/>
  <c r="L329"/>
  <c r="O328"/>
  <c r="N328"/>
  <c r="M328"/>
  <c r="L328"/>
  <c r="O327"/>
  <c r="N327"/>
  <c r="M327"/>
  <c r="L327"/>
  <c r="O326"/>
  <c r="N326"/>
  <c r="M326"/>
  <c r="L326"/>
  <c r="O325"/>
  <c r="N325"/>
  <c r="M325"/>
  <c r="L325"/>
  <c r="O324"/>
  <c r="N324"/>
  <c r="M324"/>
  <c r="L324"/>
  <c r="O323"/>
  <c r="N323"/>
  <c r="M323"/>
  <c r="L323"/>
  <c r="O322"/>
  <c r="N322"/>
  <c r="M322"/>
  <c r="L322"/>
  <c r="O321"/>
  <c r="N321"/>
  <c r="M321"/>
  <c r="L321"/>
  <c r="K331"/>
  <c r="K330"/>
  <c r="J352" s="1"/>
  <c r="K329"/>
  <c r="K351" s="1"/>
  <c r="K328"/>
  <c r="J350" s="1"/>
  <c r="K327"/>
  <c r="K349" s="1"/>
  <c r="K326"/>
  <c r="J348" s="1"/>
  <c r="K325"/>
  <c r="K347" s="1"/>
  <c r="K324"/>
  <c r="J346" s="1"/>
  <c r="K323"/>
  <c r="K345" s="1"/>
  <c r="K322"/>
  <c r="J344" s="1"/>
  <c r="K321"/>
  <c r="K343" s="1"/>
  <c r="F331"/>
  <c r="E353" s="1"/>
  <c r="F330"/>
  <c r="F352" s="1"/>
  <c r="F329"/>
  <c r="E351" s="1"/>
  <c r="F328"/>
  <c r="F350" s="1"/>
  <c r="F327"/>
  <c r="E349" s="1"/>
  <c r="F326"/>
  <c r="E348" s="1"/>
  <c r="F325"/>
  <c r="E347" s="1"/>
  <c r="F324"/>
  <c r="E346" s="1"/>
  <c r="F323"/>
  <c r="E345" s="1"/>
  <c r="F322"/>
  <c r="E344" s="1"/>
  <c r="F321"/>
  <c r="E343" s="1"/>
  <c r="L309"/>
  <c r="L310" s="1"/>
  <c r="K309"/>
  <c r="K310" s="1"/>
  <c r="I309"/>
  <c r="I310" s="1"/>
  <c r="H309"/>
  <c r="H310" s="1"/>
  <c r="F309"/>
  <c r="F310" s="1"/>
  <c r="E309"/>
  <c r="E310" s="1"/>
  <c r="C309"/>
  <c r="C310" s="1"/>
  <c r="B309"/>
  <c r="B310" s="1"/>
  <c r="G271"/>
  <c r="D275"/>
  <c r="D274"/>
  <c r="D296" s="1"/>
  <c r="D273"/>
  <c r="C295" s="1"/>
  <c r="D272"/>
  <c r="D294" s="1"/>
  <c r="D271"/>
  <c r="C293" s="1"/>
  <c r="D270"/>
  <c r="D292" s="1"/>
  <c r="D269"/>
  <c r="C291" s="1"/>
  <c r="D268"/>
  <c r="D290" s="1"/>
  <c r="D267"/>
  <c r="C289" s="1"/>
  <c r="D266"/>
  <c r="D288" s="1"/>
  <c r="D265"/>
  <c r="O275"/>
  <c r="N275"/>
  <c r="O274"/>
  <c r="N274"/>
  <c r="O273"/>
  <c r="N273"/>
  <c r="O272"/>
  <c r="N272"/>
  <c r="O271"/>
  <c r="N271"/>
  <c r="O270"/>
  <c r="N270"/>
  <c r="O269"/>
  <c r="N269"/>
  <c r="O268"/>
  <c r="N268"/>
  <c r="O267"/>
  <c r="N267"/>
  <c r="O266"/>
  <c r="N266"/>
  <c r="O265"/>
  <c r="N265"/>
  <c r="M275"/>
  <c r="L297" s="1"/>
  <c r="J275"/>
  <c r="G275"/>
  <c r="M274"/>
  <c r="L296" s="1"/>
  <c r="J274"/>
  <c r="I296" s="1"/>
  <c r="G274"/>
  <c r="F296" s="1"/>
  <c r="M273"/>
  <c r="J273"/>
  <c r="I295" s="1"/>
  <c r="G273"/>
  <c r="F295" s="1"/>
  <c r="M272"/>
  <c r="L294" s="1"/>
  <c r="J272"/>
  <c r="G272"/>
  <c r="F294" s="1"/>
  <c r="M271"/>
  <c r="L293" s="1"/>
  <c r="J271"/>
  <c r="I293" s="1"/>
  <c r="M270"/>
  <c r="L292" s="1"/>
  <c r="J270"/>
  <c r="G270"/>
  <c r="F292" s="1"/>
  <c r="M269"/>
  <c r="J269"/>
  <c r="I291" s="1"/>
  <c r="G269"/>
  <c r="G291" s="1"/>
  <c r="M268"/>
  <c r="L290" s="1"/>
  <c r="J268"/>
  <c r="G268"/>
  <c r="F290" s="1"/>
  <c r="M267"/>
  <c r="J267"/>
  <c r="I289" s="1"/>
  <c r="G267"/>
  <c r="G289" s="1"/>
  <c r="M266"/>
  <c r="L288" s="1"/>
  <c r="J266"/>
  <c r="G266"/>
  <c r="F288" s="1"/>
  <c r="M265"/>
  <c r="J265"/>
  <c r="I287" s="1"/>
  <c r="G265"/>
  <c r="G287" s="1"/>
  <c r="J249"/>
  <c r="J250" s="1"/>
  <c r="E249"/>
  <c r="E250" s="1"/>
  <c r="L181"/>
  <c r="L182" s="1"/>
  <c r="K181"/>
  <c r="K182" s="1"/>
  <c r="M139"/>
  <c r="M138"/>
  <c r="L164" s="1"/>
  <c r="M137"/>
  <c r="L163" s="1"/>
  <c r="M136"/>
  <c r="L162" s="1"/>
  <c r="M135"/>
  <c r="M134"/>
  <c r="L160" s="1"/>
  <c r="M133"/>
  <c r="L159" s="1"/>
  <c r="M132"/>
  <c r="L158" s="1"/>
  <c r="M131"/>
  <c r="M130"/>
  <c r="L156" s="1"/>
  <c r="M129"/>
  <c r="L155" s="1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I207"/>
  <c r="H207"/>
  <c r="G207"/>
  <c r="D207"/>
  <c r="C207"/>
  <c r="B207"/>
  <c r="I206"/>
  <c r="H206"/>
  <c r="G206"/>
  <c r="D206"/>
  <c r="C206"/>
  <c r="B206"/>
  <c r="I205"/>
  <c r="H205"/>
  <c r="G205"/>
  <c r="D205"/>
  <c r="C205"/>
  <c r="B205"/>
  <c r="I204"/>
  <c r="H204"/>
  <c r="G204"/>
  <c r="D204"/>
  <c r="C204"/>
  <c r="B204"/>
  <c r="I203"/>
  <c r="H203"/>
  <c r="G203"/>
  <c r="D203"/>
  <c r="C203"/>
  <c r="B203"/>
  <c r="I202"/>
  <c r="H202"/>
  <c r="G202"/>
  <c r="D202"/>
  <c r="C202"/>
  <c r="B202"/>
  <c r="I201"/>
  <c r="H201"/>
  <c r="G201"/>
  <c r="D201"/>
  <c r="C201"/>
  <c r="B201"/>
  <c r="I200"/>
  <c r="H200"/>
  <c r="G200"/>
  <c r="D200"/>
  <c r="C200"/>
  <c r="B200"/>
  <c r="I199"/>
  <c r="H199"/>
  <c r="G199"/>
  <c r="D199"/>
  <c r="C199"/>
  <c r="B199"/>
  <c r="I198"/>
  <c r="H198"/>
  <c r="G198"/>
  <c r="D198"/>
  <c r="C198"/>
  <c r="B198"/>
  <c r="I197"/>
  <c r="H197"/>
  <c r="G197"/>
  <c r="D197"/>
  <c r="C197"/>
  <c r="B197"/>
  <c r="I181"/>
  <c r="I182" s="1"/>
  <c r="H181"/>
  <c r="H182" s="1"/>
  <c r="F181"/>
  <c r="F182" s="1"/>
  <c r="E181"/>
  <c r="E182" s="1"/>
  <c r="C181"/>
  <c r="C182" s="1"/>
  <c r="B181"/>
  <c r="B182" s="1"/>
  <c r="J139"/>
  <c r="G139"/>
  <c r="D139"/>
  <c r="J138"/>
  <c r="G138"/>
  <c r="D138"/>
  <c r="J137"/>
  <c r="G137"/>
  <c r="D137"/>
  <c r="J136"/>
  <c r="I162" s="1"/>
  <c r="G136"/>
  <c r="D136"/>
  <c r="C162" s="1"/>
  <c r="J135"/>
  <c r="I161" s="1"/>
  <c r="G135"/>
  <c r="D135"/>
  <c r="C161" s="1"/>
  <c r="J134"/>
  <c r="I160" s="1"/>
  <c r="G134"/>
  <c r="D134"/>
  <c r="C160" s="1"/>
  <c r="J133"/>
  <c r="I159" s="1"/>
  <c r="G133"/>
  <c r="D133"/>
  <c r="C159" s="1"/>
  <c r="J132"/>
  <c r="I158" s="1"/>
  <c r="G132"/>
  <c r="D132"/>
  <c r="C158" s="1"/>
  <c r="J131"/>
  <c r="I157" s="1"/>
  <c r="G131"/>
  <c r="G157" s="1"/>
  <c r="D131"/>
  <c r="C157" s="1"/>
  <c r="J130"/>
  <c r="I156" s="1"/>
  <c r="G130"/>
  <c r="G156" s="1"/>
  <c r="D130"/>
  <c r="C156" s="1"/>
  <c r="J129"/>
  <c r="I155" s="1"/>
  <c r="G129"/>
  <c r="G155" s="1"/>
  <c r="D129"/>
  <c r="C155" s="1"/>
  <c r="F77"/>
  <c r="E77"/>
  <c r="C77"/>
  <c r="B77"/>
  <c r="F76"/>
  <c r="E76"/>
  <c r="C76"/>
  <c r="B76"/>
  <c r="H76" s="1"/>
  <c r="F75"/>
  <c r="E75"/>
  <c r="C75"/>
  <c r="I75" s="1"/>
  <c r="B75"/>
  <c r="F74"/>
  <c r="E74"/>
  <c r="C74"/>
  <c r="B74"/>
  <c r="H74" s="1"/>
  <c r="F73"/>
  <c r="E73"/>
  <c r="C73"/>
  <c r="I73" s="1"/>
  <c r="B73"/>
  <c r="F72"/>
  <c r="E72"/>
  <c r="C72"/>
  <c r="B72"/>
  <c r="H72" s="1"/>
  <c r="F71"/>
  <c r="E71"/>
  <c r="C71"/>
  <c r="I71" s="1"/>
  <c r="B71"/>
  <c r="F70"/>
  <c r="E70"/>
  <c r="C70"/>
  <c r="B70"/>
  <c r="F69"/>
  <c r="E69"/>
  <c r="C69"/>
  <c r="I69" s="1"/>
  <c r="B69"/>
  <c r="F68"/>
  <c r="E68"/>
  <c r="C68"/>
  <c r="B68"/>
  <c r="H68" s="1"/>
  <c r="F67"/>
  <c r="E67"/>
  <c r="C67"/>
  <c r="B67"/>
  <c r="F53"/>
  <c r="F54" s="1"/>
  <c r="E53"/>
  <c r="E54" s="1"/>
  <c r="C53"/>
  <c r="C54" s="1"/>
  <c r="B53"/>
  <c r="B54" s="1"/>
  <c r="I15"/>
  <c r="H15"/>
  <c r="G15"/>
  <c r="G39" s="1"/>
  <c r="D15"/>
  <c r="I14"/>
  <c r="H14"/>
  <c r="G14"/>
  <c r="F38" s="1"/>
  <c r="D14"/>
  <c r="D38" s="1"/>
  <c r="I13"/>
  <c r="H13"/>
  <c r="G13"/>
  <c r="G37" s="1"/>
  <c r="D13"/>
  <c r="C37" s="1"/>
  <c r="I12"/>
  <c r="H12"/>
  <c r="G12"/>
  <c r="F36" s="1"/>
  <c r="D12"/>
  <c r="D36" s="1"/>
  <c r="I11"/>
  <c r="H11"/>
  <c r="G11"/>
  <c r="G35" s="1"/>
  <c r="D11"/>
  <c r="C35" s="1"/>
  <c r="I10"/>
  <c r="H10"/>
  <c r="G10"/>
  <c r="F34" s="1"/>
  <c r="D10"/>
  <c r="D34" s="1"/>
  <c r="I9"/>
  <c r="H9"/>
  <c r="G9"/>
  <c r="G33" s="1"/>
  <c r="D9"/>
  <c r="C33" s="1"/>
  <c r="I8"/>
  <c r="H8"/>
  <c r="G8"/>
  <c r="F32" s="1"/>
  <c r="D8"/>
  <c r="I7"/>
  <c r="H7"/>
  <c r="G7"/>
  <c r="D7"/>
  <c r="I6"/>
  <c r="H6"/>
  <c r="G6"/>
  <c r="D6"/>
  <c r="I5"/>
  <c r="H5"/>
  <c r="G5"/>
  <c r="D5"/>
  <c r="H70" l="1"/>
  <c r="J379"/>
  <c r="J401" s="1"/>
  <c r="J381"/>
  <c r="J403" s="1"/>
  <c r="F197"/>
  <c r="L365"/>
  <c r="L366" s="1"/>
  <c r="B249"/>
  <c r="B250" s="1"/>
  <c r="D249"/>
  <c r="D250" s="1"/>
  <c r="N181"/>
  <c r="N182" s="1"/>
  <c r="H287"/>
  <c r="K365"/>
  <c r="K366" s="1"/>
  <c r="P132"/>
  <c r="P158" s="1"/>
  <c r="P136"/>
  <c r="P162" s="1"/>
  <c r="F201"/>
  <c r="F227" s="1"/>
  <c r="F205"/>
  <c r="E231" s="1"/>
  <c r="M156"/>
  <c r="M158"/>
  <c r="K160"/>
  <c r="K162"/>
  <c r="M164"/>
  <c r="C290"/>
  <c r="C294"/>
  <c r="E288"/>
  <c r="E290"/>
  <c r="E292"/>
  <c r="J289"/>
  <c r="M290"/>
  <c r="N365"/>
  <c r="N366" s="1"/>
  <c r="B344"/>
  <c r="F344"/>
  <c r="D346"/>
  <c r="B348"/>
  <c r="F348"/>
  <c r="D350"/>
  <c r="H249"/>
  <c r="H250" s="1"/>
  <c r="K156"/>
  <c r="K158"/>
  <c r="M160"/>
  <c r="M162"/>
  <c r="K164"/>
  <c r="C288"/>
  <c r="C292"/>
  <c r="C296"/>
  <c r="G288"/>
  <c r="G290"/>
  <c r="G292"/>
  <c r="H291"/>
  <c r="K288"/>
  <c r="K292"/>
  <c r="M365"/>
  <c r="M366" s="1"/>
  <c r="O365"/>
  <c r="O366" s="1"/>
  <c r="D344"/>
  <c r="B346"/>
  <c r="F346"/>
  <c r="D348"/>
  <c r="B350"/>
  <c r="F223"/>
  <c r="E223"/>
  <c r="F231"/>
  <c r="K197"/>
  <c r="G223" s="1"/>
  <c r="K199"/>
  <c r="G225" s="1"/>
  <c r="K201"/>
  <c r="G227" s="1"/>
  <c r="K203"/>
  <c r="G229" s="1"/>
  <c r="K205"/>
  <c r="G231" s="1"/>
  <c r="C249"/>
  <c r="C250" s="1"/>
  <c r="G249"/>
  <c r="G250" s="1"/>
  <c r="K207"/>
  <c r="I249"/>
  <c r="I250" s="1"/>
  <c r="I233"/>
  <c r="O181"/>
  <c r="O182" s="1"/>
  <c r="F199"/>
  <c r="B225" s="1"/>
  <c r="F203"/>
  <c r="D229" s="1"/>
  <c r="F207"/>
  <c r="B233" s="1"/>
  <c r="K200"/>
  <c r="K204"/>
  <c r="G230" s="1"/>
  <c r="C223"/>
  <c r="P138"/>
  <c r="P164" s="1"/>
  <c r="B223"/>
  <c r="D223"/>
  <c r="F198"/>
  <c r="F200"/>
  <c r="F202"/>
  <c r="F204"/>
  <c r="F206"/>
  <c r="P129"/>
  <c r="M155"/>
  <c r="K155"/>
  <c r="P131"/>
  <c r="O157" s="1"/>
  <c r="M157"/>
  <c r="K157"/>
  <c r="P133"/>
  <c r="O159" s="1"/>
  <c r="M159"/>
  <c r="K159"/>
  <c r="P135"/>
  <c r="O161" s="1"/>
  <c r="M161"/>
  <c r="K161"/>
  <c r="P137"/>
  <c r="O163" s="1"/>
  <c r="M163"/>
  <c r="K163"/>
  <c r="P139"/>
  <c r="O165" s="1"/>
  <c r="M181"/>
  <c r="M182" s="1"/>
  <c r="M165"/>
  <c r="K165"/>
  <c r="L157"/>
  <c r="L161"/>
  <c r="L165"/>
  <c r="K198"/>
  <c r="K202"/>
  <c r="G228" s="1"/>
  <c r="K206"/>
  <c r="M287"/>
  <c r="K287"/>
  <c r="J288"/>
  <c r="H288"/>
  <c r="M289"/>
  <c r="K289"/>
  <c r="J290"/>
  <c r="H290"/>
  <c r="M291"/>
  <c r="K291"/>
  <c r="J292"/>
  <c r="H292"/>
  <c r="I297"/>
  <c r="J309"/>
  <c r="J310" s="1"/>
  <c r="N309"/>
  <c r="N310" s="1"/>
  <c r="P265"/>
  <c r="P287" s="1"/>
  <c r="D309"/>
  <c r="D310" s="1"/>
  <c r="B287"/>
  <c r="D287"/>
  <c r="B289"/>
  <c r="D289"/>
  <c r="B291"/>
  <c r="D291"/>
  <c r="B293"/>
  <c r="D293"/>
  <c r="B295"/>
  <c r="D295"/>
  <c r="B297"/>
  <c r="D297"/>
  <c r="F287"/>
  <c r="F289"/>
  <c r="F291"/>
  <c r="E294"/>
  <c r="G296"/>
  <c r="I288"/>
  <c r="I292"/>
  <c r="J293"/>
  <c r="H295"/>
  <c r="J297"/>
  <c r="L289"/>
  <c r="M294"/>
  <c r="K296"/>
  <c r="J5"/>
  <c r="J29" s="1"/>
  <c r="P130"/>
  <c r="P156" s="1"/>
  <c r="P134"/>
  <c r="P160" s="1"/>
  <c r="M293"/>
  <c r="K293"/>
  <c r="J294"/>
  <c r="H294"/>
  <c r="G295"/>
  <c r="E295"/>
  <c r="M295"/>
  <c r="K295"/>
  <c r="J296"/>
  <c r="H296"/>
  <c r="G309"/>
  <c r="G310" s="1"/>
  <c r="G297"/>
  <c r="E297"/>
  <c r="M309"/>
  <c r="M310" s="1"/>
  <c r="M297"/>
  <c r="K297"/>
  <c r="O309"/>
  <c r="O310" s="1"/>
  <c r="G293"/>
  <c r="E293"/>
  <c r="C287"/>
  <c r="B288"/>
  <c r="B290"/>
  <c r="B292"/>
  <c r="B294"/>
  <c r="B296"/>
  <c r="C297"/>
  <c r="E287"/>
  <c r="E289"/>
  <c r="E291"/>
  <c r="F293"/>
  <c r="G294"/>
  <c r="E296"/>
  <c r="F297"/>
  <c r="J287"/>
  <c r="H289"/>
  <c r="I290"/>
  <c r="J291"/>
  <c r="H293"/>
  <c r="I294"/>
  <c r="J295"/>
  <c r="H297"/>
  <c r="L287"/>
  <c r="M288"/>
  <c r="K290"/>
  <c r="L291"/>
  <c r="M292"/>
  <c r="K294"/>
  <c r="L295"/>
  <c r="M296"/>
  <c r="P322"/>
  <c r="P344" s="1"/>
  <c r="P324"/>
  <c r="P346" s="1"/>
  <c r="P326"/>
  <c r="P348" s="1"/>
  <c r="P328"/>
  <c r="P350" s="1"/>
  <c r="P330"/>
  <c r="P352" s="1"/>
  <c r="B343"/>
  <c r="D343"/>
  <c r="F343"/>
  <c r="C344"/>
  <c r="B345"/>
  <c r="D345"/>
  <c r="F345"/>
  <c r="C346"/>
  <c r="B347"/>
  <c r="D347"/>
  <c r="F347"/>
  <c r="C348"/>
  <c r="B349"/>
  <c r="D349"/>
  <c r="F349"/>
  <c r="C350"/>
  <c r="E350"/>
  <c r="B351"/>
  <c r="D351"/>
  <c r="F351"/>
  <c r="C352"/>
  <c r="E352"/>
  <c r="B353"/>
  <c r="D353"/>
  <c r="F353"/>
  <c r="H343"/>
  <c r="J343"/>
  <c r="G344"/>
  <c r="I344"/>
  <c r="K344"/>
  <c r="H345"/>
  <c r="J345"/>
  <c r="G346"/>
  <c r="I346"/>
  <c r="K346"/>
  <c r="H347"/>
  <c r="J347"/>
  <c r="G348"/>
  <c r="I348"/>
  <c r="K348"/>
  <c r="H349"/>
  <c r="J349"/>
  <c r="G350"/>
  <c r="I350"/>
  <c r="K350"/>
  <c r="H351"/>
  <c r="J351"/>
  <c r="G352"/>
  <c r="I352"/>
  <c r="K352"/>
  <c r="H353"/>
  <c r="J353"/>
  <c r="F365"/>
  <c r="F366" s="1"/>
  <c r="D401"/>
  <c r="B401"/>
  <c r="D403"/>
  <c r="B403"/>
  <c r="D405"/>
  <c r="B405"/>
  <c r="D407"/>
  <c r="B407"/>
  <c r="C407"/>
  <c r="D409"/>
  <c r="B409"/>
  <c r="D421"/>
  <c r="D422" s="1"/>
  <c r="C409"/>
  <c r="F405"/>
  <c r="G405"/>
  <c r="J383"/>
  <c r="J405" s="1"/>
  <c r="F407"/>
  <c r="G407"/>
  <c r="E407"/>
  <c r="J385"/>
  <c r="J407" s="1"/>
  <c r="J386"/>
  <c r="J408" s="1"/>
  <c r="G421"/>
  <c r="G422" s="1"/>
  <c r="F409"/>
  <c r="G409"/>
  <c r="E409"/>
  <c r="J387"/>
  <c r="I421"/>
  <c r="I422" s="1"/>
  <c r="I409"/>
  <c r="C399"/>
  <c r="E399"/>
  <c r="G399"/>
  <c r="B400"/>
  <c r="D400"/>
  <c r="F400"/>
  <c r="C401"/>
  <c r="G401"/>
  <c r="B402"/>
  <c r="E403"/>
  <c r="D404"/>
  <c r="C405"/>
  <c r="P321"/>
  <c r="P343" s="1"/>
  <c r="P323"/>
  <c r="P345" s="1"/>
  <c r="P325"/>
  <c r="P347" s="1"/>
  <c r="P327"/>
  <c r="P349" s="1"/>
  <c r="P329"/>
  <c r="P351" s="1"/>
  <c r="P331"/>
  <c r="L353" s="1"/>
  <c r="C343"/>
  <c r="C345"/>
  <c r="C347"/>
  <c r="C349"/>
  <c r="C351"/>
  <c r="B352"/>
  <c r="D352"/>
  <c r="C353"/>
  <c r="G343"/>
  <c r="I343"/>
  <c r="H344"/>
  <c r="G345"/>
  <c r="I345"/>
  <c r="H346"/>
  <c r="G347"/>
  <c r="I347"/>
  <c r="H348"/>
  <c r="G349"/>
  <c r="I349"/>
  <c r="H350"/>
  <c r="G351"/>
  <c r="I351"/>
  <c r="H352"/>
  <c r="G353"/>
  <c r="I353"/>
  <c r="K353"/>
  <c r="C406"/>
  <c r="D406"/>
  <c r="B406"/>
  <c r="C408"/>
  <c r="D408"/>
  <c r="B408"/>
  <c r="G402"/>
  <c r="E402"/>
  <c r="G404"/>
  <c r="E404"/>
  <c r="G406"/>
  <c r="E406"/>
  <c r="F406"/>
  <c r="G408"/>
  <c r="E408"/>
  <c r="F408"/>
  <c r="H421"/>
  <c r="H422" s="1"/>
  <c r="B399"/>
  <c r="E400"/>
  <c r="E401"/>
  <c r="I401"/>
  <c r="D402"/>
  <c r="C403"/>
  <c r="G403"/>
  <c r="B404"/>
  <c r="F404"/>
  <c r="E405"/>
  <c r="G455"/>
  <c r="I433"/>
  <c r="E455"/>
  <c r="I434"/>
  <c r="E477"/>
  <c r="E478" s="1"/>
  <c r="D433"/>
  <c r="D455" s="1"/>
  <c r="F455"/>
  <c r="H433"/>
  <c r="G434"/>
  <c r="F456" s="1"/>
  <c r="C477"/>
  <c r="C478" s="1"/>
  <c r="D435"/>
  <c r="D457" s="1"/>
  <c r="H435"/>
  <c r="G436"/>
  <c r="I436"/>
  <c r="D437"/>
  <c r="D459" s="1"/>
  <c r="H437"/>
  <c r="G438"/>
  <c r="I438"/>
  <c r="D439"/>
  <c r="D461" s="1"/>
  <c r="H439"/>
  <c r="G440"/>
  <c r="I440"/>
  <c r="D441"/>
  <c r="D463" s="1"/>
  <c r="H441"/>
  <c r="G442"/>
  <c r="I442"/>
  <c r="D443"/>
  <c r="C465" s="1"/>
  <c r="H443"/>
  <c r="C457"/>
  <c r="B477"/>
  <c r="B478" s="1"/>
  <c r="F477"/>
  <c r="F478" s="1"/>
  <c r="D434"/>
  <c r="D456" s="1"/>
  <c r="G435"/>
  <c r="D436"/>
  <c r="D458" s="1"/>
  <c r="G437"/>
  <c r="D438"/>
  <c r="D460" s="1"/>
  <c r="G439"/>
  <c r="D440"/>
  <c r="D462" s="1"/>
  <c r="G441"/>
  <c r="D442"/>
  <c r="D464" s="1"/>
  <c r="G443"/>
  <c r="I443"/>
  <c r="J384"/>
  <c r="J406" s="1"/>
  <c r="J382"/>
  <c r="J404" s="1"/>
  <c r="J380"/>
  <c r="J402" s="1"/>
  <c r="J378"/>
  <c r="J400" s="1"/>
  <c r="J377"/>
  <c r="J399" s="1"/>
  <c r="P275"/>
  <c r="P274"/>
  <c r="P296" s="1"/>
  <c r="P273"/>
  <c r="P295" s="1"/>
  <c r="P272"/>
  <c r="P294" s="1"/>
  <c r="P271"/>
  <c r="P293" s="1"/>
  <c r="P270"/>
  <c r="P292" s="1"/>
  <c r="P269"/>
  <c r="P291" s="1"/>
  <c r="P268"/>
  <c r="P290" s="1"/>
  <c r="P267"/>
  <c r="P289" s="1"/>
  <c r="P266"/>
  <c r="P288" s="1"/>
  <c r="N163"/>
  <c r="C163"/>
  <c r="D163"/>
  <c r="I163"/>
  <c r="J163"/>
  <c r="H163"/>
  <c r="C164"/>
  <c r="D164"/>
  <c r="B164"/>
  <c r="I164"/>
  <c r="J164"/>
  <c r="H164"/>
  <c r="C165"/>
  <c r="D181"/>
  <c r="D182" s="1"/>
  <c r="D165"/>
  <c r="B165"/>
  <c r="I165"/>
  <c r="J181"/>
  <c r="J182" s="1"/>
  <c r="J165"/>
  <c r="H165"/>
  <c r="B155"/>
  <c r="D155"/>
  <c r="F155"/>
  <c r="H155"/>
  <c r="J155"/>
  <c r="B156"/>
  <c r="D156"/>
  <c r="F156"/>
  <c r="H156"/>
  <c r="J156"/>
  <c r="B157"/>
  <c r="D157"/>
  <c r="F157"/>
  <c r="H157"/>
  <c r="J157"/>
  <c r="D158"/>
  <c r="H158"/>
  <c r="D159"/>
  <c r="H159"/>
  <c r="D160"/>
  <c r="H160"/>
  <c r="D161"/>
  <c r="H161"/>
  <c r="D162"/>
  <c r="H162"/>
  <c r="G158"/>
  <c r="E158"/>
  <c r="G159"/>
  <c r="E159"/>
  <c r="G160"/>
  <c r="E160"/>
  <c r="G161"/>
  <c r="E161"/>
  <c r="G162"/>
  <c r="E162"/>
  <c r="G163"/>
  <c r="E163"/>
  <c r="F163"/>
  <c r="G164"/>
  <c r="E164"/>
  <c r="F164"/>
  <c r="G181"/>
  <c r="G182" s="1"/>
  <c r="G165"/>
  <c r="E165"/>
  <c r="F165"/>
  <c r="E155"/>
  <c r="E156"/>
  <c r="E157"/>
  <c r="B158"/>
  <c r="F158"/>
  <c r="J158"/>
  <c r="B159"/>
  <c r="F159"/>
  <c r="J159"/>
  <c r="B160"/>
  <c r="F160"/>
  <c r="J160"/>
  <c r="B161"/>
  <c r="F161"/>
  <c r="J161"/>
  <c r="B162"/>
  <c r="F162"/>
  <c r="J162"/>
  <c r="B163"/>
  <c r="L197"/>
  <c r="N197"/>
  <c r="L198"/>
  <c r="N198"/>
  <c r="L199"/>
  <c r="N199"/>
  <c r="L200"/>
  <c r="N200"/>
  <c r="L201"/>
  <c r="N201"/>
  <c r="L202"/>
  <c r="N202"/>
  <c r="L203"/>
  <c r="N203"/>
  <c r="L204"/>
  <c r="N204"/>
  <c r="L205"/>
  <c r="N205"/>
  <c r="N206"/>
  <c r="O207"/>
  <c r="M197"/>
  <c r="M198"/>
  <c r="M199"/>
  <c r="M200"/>
  <c r="M201"/>
  <c r="M202"/>
  <c r="M203"/>
  <c r="M204"/>
  <c r="M205"/>
  <c r="M206"/>
  <c r="L206"/>
  <c r="L207"/>
  <c r="N207"/>
  <c r="M207"/>
  <c r="F30"/>
  <c r="G30"/>
  <c r="E30"/>
  <c r="C31"/>
  <c r="D31"/>
  <c r="B31"/>
  <c r="D32"/>
  <c r="B32"/>
  <c r="C32"/>
  <c r="J8"/>
  <c r="J32" s="1"/>
  <c r="D53"/>
  <c r="D54" s="1"/>
  <c r="H53"/>
  <c r="H54" s="1"/>
  <c r="C29"/>
  <c r="D29"/>
  <c r="B29"/>
  <c r="G29"/>
  <c r="E29"/>
  <c r="F29"/>
  <c r="I29"/>
  <c r="D30"/>
  <c r="B30"/>
  <c r="C30"/>
  <c r="J6"/>
  <c r="J30" s="1"/>
  <c r="G31"/>
  <c r="E31"/>
  <c r="J7"/>
  <c r="J31" s="1"/>
  <c r="F31"/>
  <c r="I31"/>
  <c r="J10"/>
  <c r="J34" s="1"/>
  <c r="J12"/>
  <c r="J36" s="1"/>
  <c r="J14"/>
  <c r="J38" s="1"/>
  <c r="E32"/>
  <c r="G32"/>
  <c r="B33"/>
  <c r="D33"/>
  <c r="F33"/>
  <c r="C34"/>
  <c r="E34"/>
  <c r="G34"/>
  <c r="B35"/>
  <c r="D35"/>
  <c r="F35"/>
  <c r="C36"/>
  <c r="E36"/>
  <c r="G36"/>
  <c r="B37"/>
  <c r="D37"/>
  <c r="F37"/>
  <c r="C38"/>
  <c r="E38"/>
  <c r="G38"/>
  <c r="B39"/>
  <c r="D39"/>
  <c r="F39"/>
  <c r="G53"/>
  <c r="G54" s="1"/>
  <c r="I53"/>
  <c r="I54" s="1"/>
  <c r="I67"/>
  <c r="G67"/>
  <c r="E91" s="1"/>
  <c r="I68"/>
  <c r="E115"/>
  <c r="E116" s="1"/>
  <c r="J9"/>
  <c r="J33" s="1"/>
  <c r="J11"/>
  <c r="J35" s="1"/>
  <c r="J13"/>
  <c r="J37" s="1"/>
  <c r="J15"/>
  <c r="E33"/>
  <c r="B34"/>
  <c r="E35"/>
  <c r="B36"/>
  <c r="E37"/>
  <c r="B38"/>
  <c r="C39"/>
  <c r="E39"/>
  <c r="D67"/>
  <c r="D91" s="1"/>
  <c r="F91"/>
  <c r="H67"/>
  <c r="G68"/>
  <c r="E92" s="1"/>
  <c r="H69"/>
  <c r="D69"/>
  <c r="D93" s="1"/>
  <c r="C115"/>
  <c r="C116" s="1"/>
  <c r="G70"/>
  <c r="I70"/>
  <c r="D71"/>
  <c r="D95" s="1"/>
  <c r="H71"/>
  <c r="G72"/>
  <c r="I72"/>
  <c r="D73"/>
  <c r="D97" s="1"/>
  <c r="H73"/>
  <c r="G74"/>
  <c r="I74"/>
  <c r="D75"/>
  <c r="D99" s="1"/>
  <c r="H75"/>
  <c r="G76"/>
  <c r="I76"/>
  <c r="D77"/>
  <c r="H77"/>
  <c r="B115"/>
  <c r="B116" s="1"/>
  <c r="F115"/>
  <c r="F116" s="1"/>
  <c r="D68"/>
  <c r="D92" s="1"/>
  <c r="G69"/>
  <c r="D70"/>
  <c r="D94" s="1"/>
  <c r="G71"/>
  <c r="D72"/>
  <c r="D96" s="1"/>
  <c r="G73"/>
  <c r="D74"/>
  <c r="D98" s="1"/>
  <c r="G75"/>
  <c r="D76"/>
  <c r="D100" s="1"/>
  <c r="G77"/>
  <c r="I77"/>
  <c r="N164" l="1"/>
  <c r="O162"/>
  <c r="H401"/>
  <c r="P165"/>
  <c r="N162"/>
  <c r="P157"/>
  <c r="H403"/>
  <c r="I403"/>
  <c r="D233"/>
  <c r="B231"/>
  <c r="N158"/>
  <c r="N161"/>
  <c r="H407"/>
  <c r="H231"/>
  <c r="O158"/>
  <c r="O156"/>
  <c r="H229"/>
  <c r="B227"/>
  <c r="E227"/>
  <c r="N156"/>
  <c r="O164"/>
  <c r="N159"/>
  <c r="I408"/>
  <c r="O353"/>
  <c r="D227"/>
  <c r="H223"/>
  <c r="C227"/>
  <c r="O287"/>
  <c r="H225"/>
  <c r="C231"/>
  <c r="D225"/>
  <c r="H29"/>
  <c r="N160"/>
  <c r="N165"/>
  <c r="P161"/>
  <c r="O160"/>
  <c r="N157"/>
  <c r="M353"/>
  <c r="D231"/>
  <c r="H227"/>
  <c r="H30"/>
  <c r="I30"/>
  <c r="H399"/>
  <c r="C461"/>
  <c r="O348"/>
  <c r="O352"/>
  <c r="O344"/>
  <c r="I225"/>
  <c r="H406"/>
  <c r="O296"/>
  <c r="O292"/>
  <c r="L352"/>
  <c r="L348"/>
  <c r="L344"/>
  <c r="N294"/>
  <c r="N290"/>
  <c r="C225"/>
  <c r="C463"/>
  <c r="C459"/>
  <c r="E456"/>
  <c r="I402"/>
  <c r="O349"/>
  <c r="O345"/>
  <c r="O294"/>
  <c r="O290"/>
  <c r="L349"/>
  <c r="L345"/>
  <c r="N296"/>
  <c r="N292"/>
  <c r="I231"/>
  <c r="I229"/>
  <c r="I227"/>
  <c r="I223"/>
  <c r="N249"/>
  <c r="N250" s="1"/>
  <c r="P309"/>
  <c r="P310" s="1"/>
  <c r="P297"/>
  <c r="I404"/>
  <c r="I400"/>
  <c r="J409"/>
  <c r="J421"/>
  <c r="J422" s="1"/>
  <c r="H404"/>
  <c r="H400"/>
  <c r="O351"/>
  <c r="O350"/>
  <c r="O347"/>
  <c r="O346"/>
  <c r="O343"/>
  <c r="O297"/>
  <c r="L351"/>
  <c r="L350"/>
  <c r="L347"/>
  <c r="L346"/>
  <c r="L343"/>
  <c r="N297"/>
  <c r="N289"/>
  <c r="K232"/>
  <c r="J232"/>
  <c r="H232"/>
  <c r="K224"/>
  <c r="J224"/>
  <c r="H224"/>
  <c r="P155"/>
  <c r="N155"/>
  <c r="E232"/>
  <c r="P206"/>
  <c r="P232" s="1"/>
  <c r="F232"/>
  <c r="D232"/>
  <c r="B232"/>
  <c r="E230"/>
  <c r="P204"/>
  <c r="P230" s="1"/>
  <c r="F230"/>
  <c r="B230"/>
  <c r="D230"/>
  <c r="E228"/>
  <c r="P202"/>
  <c r="P228" s="1"/>
  <c r="D228"/>
  <c r="F228"/>
  <c r="B228"/>
  <c r="E226"/>
  <c r="P200"/>
  <c r="P226" s="1"/>
  <c r="F226"/>
  <c r="B226"/>
  <c r="D226"/>
  <c r="E224"/>
  <c r="P198"/>
  <c r="P224" s="1"/>
  <c r="D224"/>
  <c r="F224"/>
  <c r="B224"/>
  <c r="K226"/>
  <c r="J226"/>
  <c r="H226"/>
  <c r="F229"/>
  <c r="P203"/>
  <c r="P229" s="1"/>
  <c r="E229"/>
  <c r="J233"/>
  <c r="K249"/>
  <c r="K250" s="1"/>
  <c r="K233"/>
  <c r="G232"/>
  <c r="G226"/>
  <c r="G224"/>
  <c r="C229"/>
  <c r="M249"/>
  <c r="M250" s="1"/>
  <c r="L249"/>
  <c r="L250" s="1"/>
  <c r="P181"/>
  <c r="P182" s="1"/>
  <c r="P163"/>
  <c r="P159"/>
  <c r="H409"/>
  <c r="I406"/>
  <c r="H405"/>
  <c r="P365"/>
  <c r="P366" s="1"/>
  <c r="P353"/>
  <c r="H408"/>
  <c r="I407"/>
  <c r="I405"/>
  <c r="N353"/>
  <c r="H402"/>
  <c r="I399"/>
  <c r="M352"/>
  <c r="M351"/>
  <c r="M350"/>
  <c r="M349"/>
  <c r="M348"/>
  <c r="M347"/>
  <c r="M346"/>
  <c r="M345"/>
  <c r="M344"/>
  <c r="M343"/>
  <c r="O295"/>
  <c r="O293"/>
  <c r="O291"/>
  <c r="O289"/>
  <c r="H233"/>
  <c r="N352"/>
  <c r="N351"/>
  <c r="N350"/>
  <c r="N349"/>
  <c r="N348"/>
  <c r="N347"/>
  <c r="N346"/>
  <c r="N345"/>
  <c r="N344"/>
  <c r="N343"/>
  <c r="N295"/>
  <c r="N293"/>
  <c r="N291"/>
  <c r="N288"/>
  <c r="N287"/>
  <c r="K228"/>
  <c r="J228"/>
  <c r="H228"/>
  <c r="B229"/>
  <c r="O288"/>
  <c r="K230"/>
  <c r="J230"/>
  <c r="H230"/>
  <c r="F249"/>
  <c r="F250" s="1"/>
  <c r="F233"/>
  <c r="E233"/>
  <c r="P207"/>
  <c r="N233" s="1"/>
  <c r="F225"/>
  <c r="P199"/>
  <c r="P225" s="1"/>
  <c r="E225"/>
  <c r="O155"/>
  <c r="G233"/>
  <c r="C233"/>
  <c r="I232"/>
  <c r="C232"/>
  <c r="J231"/>
  <c r="K231"/>
  <c r="I230"/>
  <c r="C230"/>
  <c r="J229"/>
  <c r="K229"/>
  <c r="I228"/>
  <c r="C228"/>
  <c r="J227"/>
  <c r="K227"/>
  <c r="I226"/>
  <c r="C226"/>
  <c r="J225"/>
  <c r="K225"/>
  <c r="I224"/>
  <c r="C224"/>
  <c r="J223"/>
  <c r="K223"/>
  <c r="P205"/>
  <c r="P231" s="1"/>
  <c r="P201"/>
  <c r="P227" s="1"/>
  <c r="P197"/>
  <c r="P223" s="1"/>
  <c r="G477"/>
  <c r="G478" s="1"/>
  <c r="G465"/>
  <c r="J443"/>
  <c r="I465" s="1"/>
  <c r="G463"/>
  <c r="J441"/>
  <c r="H463" s="1"/>
  <c r="G461"/>
  <c r="J439"/>
  <c r="H461" s="1"/>
  <c r="G459"/>
  <c r="J437"/>
  <c r="H459" s="1"/>
  <c r="G457"/>
  <c r="J435"/>
  <c r="H457" s="1"/>
  <c r="E465"/>
  <c r="B464"/>
  <c r="B462"/>
  <c r="B460"/>
  <c r="B458"/>
  <c r="B456"/>
  <c r="D465"/>
  <c r="D477"/>
  <c r="D478" s="1"/>
  <c r="G464"/>
  <c r="J442"/>
  <c r="I464" s="1"/>
  <c r="G462"/>
  <c r="J440"/>
  <c r="I462" s="1"/>
  <c r="G460"/>
  <c r="J438"/>
  <c r="I460" s="1"/>
  <c r="G458"/>
  <c r="J436"/>
  <c r="I458" s="1"/>
  <c r="C464"/>
  <c r="C462"/>
  <c r="C460"/>
  <c r="C458"/>
  <c r="E464"/>
  <c r="E463"/>
  <c r="E462"/>
  <c r="E461"/>
  <c r="E460"/>
  <c r="E459"/>
  <c r="E458"/>
  <c r="E457"/>
  <c r="C456"/>
  <c r="C455"/>
  <c r="J433"/>
  <c r="J455" s="1"/>
  <c r="I477"/>
  <c r="I478" s="1"/>
  <c r="H477"/>
  <c r="H478" s="1"/>
  <c r="F465"/>
  <c r="F464"/>
  <c r="F463"/>
  <c r="F462"/>
  <c r="F461"/>
  <c r="F460"/>
  <c r="F459"/>
  <c r="F458"/>
  <c r="F457"/>
  <c r="G456"/>
  <c r="J434"/>
  <c r="I456" s="1"/>
  <c r="B455"/>
  <c r="B465"/>
  <c r="B463"/>
  <c r="B461"/>
  <c r="B459"/>
  <c r="B457"/>
  <c r="B98"/>
  <c r="B94"/>
  <c r="C98"/>
  <c r="C94"/>
  <c r="C92"/>
  <c r="I37"/>
  <c r="H33"/>
  <c r="B100"/>
  <c r="B96"/>
  <c r="B92"/>
  <c r="C100"/>
  <c r="C96"/>
  <c r="I33"/>
  <c r="H37"/>
  <c r="O204"/>
  <c r="O202"/>
  <c r="O200"/>
  <c r="O198"/>
  <c r="O206"/>
  <c r="O205"/>
  <c r="O203"/>
  <c r="O201"/>
  <c r="O199"/>
  <c r="O197"/>
  <c r="G115"/>
  <c r="G116" s="1"/>
  <c r="G101"/>
  <c r="J77"/>
  <c r="G99"/>
  <c r="J75"/>
  <c r="H99" s="1"/>
  <c r="G97"/>
  <c r="J73"/>
  <c r="H97" s="1"/>
  <c r="G95"/>
  <c r="J71"/>
  <c r="H95" s="1"/>
  <c r="G93"/>
  <c r="J69"/>
  <c r="H93" s="1"/>
  <c r="E101"/>
  <c r="D101"/>
  <c r="D115"/>
  <c r="D116" s="1"/>
  <c r="G100"/>
  <c r="J76"/>
  <c r="I100" s="1"/>
  <c r="G98"/>
  <c r="J74"/>
  <c r="I98" s="1"/>
  <c r="G96"/>
  <c r="J72"/>
  <c r="I96" s="1"/>
  <c r="G94"/>
  <c r="J70"/>
  <c r="I94" s="1"/>
  <c r="B93"/>
  <c r="J53"/>
  <c r="J54" s="1"/>
  <c r="J39"/>
  <c r="E100"/>
  <c r="E99"/>
  <c r="E98"/>
  <c r="E97"/>
  <c r="E96"/>
  <c r="E95"/>
  <c r="E94"/>
  <c r="E93"/>
  <c r="I39"/>
  <c r="I35"/>
  <c r="H35"/>
  <c r="H31"/>
  <c r="I115"/>
  <c r="I116" s="1"/>
  <c r="I101"/>
  <c r="C101"/>
  <c r="C99"/>
  <c r="C97"/>
  <c r="C95"/>
  <c r="C93"/>
  <c r="H101"/>
  <c r="H115"/>
  <c r="H116" s="1"/>
  <c r="F101"/>
  <c r="F100"/>
  <c r="F99"/>
  <c r="F98"/>
  <c r="F97"/>
  <c r="F96"/>
  <c r="F95"/>
  <c r="F94"/>
  <c r="F93"/>
  <c r="G92"/>
  <c r="J68"/>
  <c r="B91"/>
  <c r="B101"/>
  <c r="B99"/>
  <c r="B97"/>
  <c r="B95"/>
  <c r="F92"/>
  <c r="G91"/>
  <c r="J67"/>
  <c r="J91" s="1"/>
  <c r="C91"/>
  <c r="H39"/>
  <c r="I38"/>
  <c r="I36"/>
  <c r="I34"/>
  <c r="I32"/>
  <c r="H38"/>
  <c r="H36"/>
  <c r="H34"/>
  <c r="H32"/>
  <c r="O226" l="1"/>
  <c r="O230"/>
  <c r="O227"/>
  <c r="N228"/>
  <c r="O224"/>
  <c r="O228"/>
  <c r="H465"/>
  <c r="N224"/>
  <c r="M228"/>
  <c r="N226"/>
  <c r="N230"/>
  <c r="O225"/>
  <c r="O229"/>
  <c r="O232"/>
  <c r="N229"/>
  <c r="M224"/>
  <c r="M232"/>
  <c r="O233"/>
  <c r="L227"/>
  <c r="M227"/>
  <c r="L225"/>
  <c r="L229"/>
  <c r="L223"/>
  <c r="L231"/>
  <c r="M223"/>
  <c r="M231"/>
  <c r="O223"/>
  <c r="O231"/>
  <c r="P249"/>
  <c r="P250" s="1"/>
  <c r="P233"/>
  <c r="N223"/>
  <c r="N225"/>
  <c r="N227"/>
  <c r="N231"/>
  <c r="O249"/>
  <c r="O250" s="1"/>
  <c r="M226"/>
  <c r="M230"/>
  <c r="L233"/>
  <c r="M233"/>
  <c r="L224"/>
  <c r="L226"/>
  <c r="L228"/>
  <c r="L230"/>
  <c r="N232"/>
  <c r="M225"/>
  <c r="M229"/>
  <c r="L232"/>
  <c r="I455"/>
  <c r="J456"/>
  <c r="H456"/>
  <c r="H455"/>
  <c r="J458"/>
  <c r="H458"/>
  <c r="J460"/>
  <c r="H460"/>
  <c r="J462"/>
  <c r="H462"/>
  <c r="J464"/>
  <c r="H464"/>
  <c r="J457"/>
  <c r="I457"/>
  <c r="J459"/>
  <c r="I459"/>
  <c r="J461"/>
  <c r="I461"/>
  <c r="J463"/>
  <c r="I463"/>
  <c r="J465"/>
  <c r="J477"/>
  <c r="J478" s="1"/>
  <c r="J92"/>
  <c r="H92"/>
  <c r="I91"/>
  <c r="H91"/>
  <c r="J94"/>
  <c r="H94"/>
  <c r="J96"/>
  <c r="H96"/>
  <c r="J98"/>
  <c r="H98"/>
  <c r="J100"/>
  <c r="H100"/>
  <c r="I92"/>
  <c r="J93"/>
  <c r="I93"/>
  <c r="J95"/>
  <c r="I95"/>
  <c r="J97"/>
  <c r="I97"/>
  <c r="J99"/>
  <c r="I99"/>
  <c r="J101"/>
  <c r="J115"/>
  <c r="J116" s="1"/>
</calcChain>
</file>

<file path=xl/sharedStrings.xml><?xml version="1.0" encoding="utf-8"?>
<sst xmlns="http://schemas.openxmlformats.org/spreadsheetml/2006/main" count="608" uniqueCount="71">
  <si>
    <t>CUADRO Nº 1</t>
  </si>
  <si>
    <t>REGIÓN LIMA PROVINCIA: POBLACIÓN EN EDAD DE TRABAJAR POR CONDICIÓN DE ACTIVIDAD Y SEXO, 2007-17</t>
  </si>
  <si>
    <t>Año</t>
  </si>
  <si>
    <t>Total</t>
  </si>
  <si>
    <t>Hombres</t>
  </si>
  <si>
    <t>Mujeres</t>
  </si>
  <si>
    <t>CUADRO Nº 2</t>
  </si>
  <si>
    <t>(PORCENTAJE)</t>
  </si>
  <si>
    <t>CUADRO Nº 3</t>
  </si>
  <si>
    <t>Variación</t>
  </si>
  <si>
    <t>Absoluta</t>
  </si>
  <si>
    <t>Relativa (%)</t>
  </si>
  <si>
    <t>CUADRO Nº 4</t>
  </si>
  <si>
    <t>REGIÓN LIMA PROVINCIA: POBLACIÓN EN EDAD DE TRABAJAR POR SEXO Y CONDICIÓN DE ACTIVIDAD, 2007-17</t>
  </si>
  <si>
    <t xml:space="preserve">Hombres </t>
  </si>
  <si>
    <t>CUADRO Nº 5</t>
  </si>
  <si>
    <t>CUADRO Nº 6</t>
  </si>
  <si>
    <t>CUADRO Nº 8</t>
  </si>
  <si>
    <t>CUADRO Nº 9</t>
  </si>
  <si>
    <t>CUADRO Nº 10</t>
  </si>
  <si>
    <t>CUADRO Nº 11</t>
  </si>
  <si>
    <t>CUADRO Nº 12</t>
  </si>
  <si>
    <t>REGIÓN LIMA PROVINCIA: POBLACIÓN EN EDAD DE TRABAJAR POR NIVELES DE EMPLEO Y SEXO, 2007-17</t>
  </si>
  <si>
    <t>CUADRO N° 7</t>
  </si>
  <si>
    <t>CUADRO Nº 13</t>
  </si>
  <si>
    <t>Jóvenes (De 15 a 29 años)</t>
  </si>
  <si>
    <t>Adultos (De 30 a 59 años)</t>
  </si>
  <si>
    <t>Adultos Mayores (De 60 años y más)</t>
  </si>
  <si>
    <t>CUADRO Nº 14</t>
  </si>
  <si>
    <t>CUADRO Nº 15</t>
  </si>
  <si>
    <t>CUADRO Nº 16</t>
  </si>
  <si>
    <t>Jóvenes (15 a 29 años)</t>
  </si>
  <si>
    <t>Adultos (30 a 59 años)</t>
  </si>
  <si>
    <t>Adultos Mayores (Más de 60 años)</t>
  </si>
  <si>
    <t>CUADRO Nº 17</t>
  </si>
  <si>
    <t>CUADRO Nº 18</t>
  </si>
  <si>
    <t>REGIÓN LIMA PROVINCIA: POBLACIÓN EN EDAD DE TRABAJAR POR SEXO Y NIVELES DE EMPLEO, 2007-17</t>
  </si>
  <si>
    <t>14 Años</t>
  </si>
  <si>
    <t>14 años</t>
  </si>
  <si>
    <t>REGIÓN LIMA PROVINCIA: POBLACIÓN EN EDAD DE TRABAJAR POR GRUPOS DE EDAD Y SEXO, 2007-17</t>
  </si>
  <si>
    <t xml:space="preserve">REGIÓN LIMA PROVINCIA: POBLACIÓN EN EDAD DE TRABAJAR POR SEXO Y GRUPOS DE EDAD </t>
  </si>
  <si>
    <t>CUADRO Nº 19</t>
  </si>
  <si>
    <t>REGIÓN LIMA PROVINCIA: POBLACIÓN EN EDAD DE TRABAJAR POR ÁREA GEOGRÁFICA Y SEXO, 2007-17</t>
  </si>
  <si>
    <t>Urbana</t>
  </si>
  <si>
    <t>Rural</t>
  </si>
  <si>
    <t>CUADRO Nº 20</t>
  </si>
  <si>
    <t>CUADRO Nº 21</t>
  </si>
  <si>
    <t>CUADRO Nº 22</t>
  </si>
  <si>
    <t>REGIÓN LIMA PROVINCIA: POBLACIÓN EN EDAD DE TRABAJAR POR SEXO Y ÁREA GEOGRÁFICA, 2007-17</t>
  </si>
  <si>
    <t>CUADRO Nº 23</t>
  </si>
  <si>
    <t>CUADRO Nº 24</t>
  </si>
  <si>
    <t xml:space="preserve">Urbana </t>
  </si>
  <si>
    <t>PEA 1/</t>
  </si>
  <si>
    <t>PEI 2/</t>
  </si>
  <si>
    <r>
      <t xml:space="preserve">Notas:  </t>
    </r>
    <r>
      <rPr>
        <sz val="8"/>
        <rFont val="Arial"/>
        <family val="2"/>
      </rPr>
      <t>Bases de datos con proyección de la población en base a los resultados del Censo de Población y Vivienda del 2007.</t>
    </r>
  </si>
  <si>
    <t xml:space="preserve">             La suma de las partes puede no coincidir con el total debido al redondeo de las cifras.</t>
  </si>
  <si>
    <t>1/ Se refiere a las personas en edad de trabajar que en la semana de referencia de la encuesta se encontraban trabajando, o no se encontraban trabajando pero estaban buscando trabajo activamente.</t>
  </si>
  <si>
    <r>
      <t xml:space="preserve">Fuente: </t>
    </r>
    <r>
      <rPr>
        <sz val="8"/>
        <rFont val="Arial"/>
        <family val="2"/>
      </rPr>
      <t>INEI - Encuesta Nacional de Hogares sobre Condiciones de Vida y Pobreza, 2007 - 2017.</t>
    </r>
  </si>
  <si>
    <r>
      <t>Elaboración:</t>
    </r>
    <r>
      <rPr>
        <sz val="8"/>
        <rFont val="Arial"/>
        <family val="2"/>
      </rPr>
      <t xml:space="preserve"> UCSS- FCEC- Observatorio Socio Económico Laboral - Lima Norte (OSEL-LN).</t>
    </r>
  </si>
  <si>
    <t>Desempleo 1/</t>
  </si>
  <si>
    <t>Subempleo 2/</t>
  </si>
  <si>
    <t>Empleo Adecuado 3/</t>
  </si>
  <si>
    <t>Inactivo 4/</t>
  </si>
  <si>
    <t>Inactivos 4/</t>
  </si>
  <si>
    <t>1/ Se refiere a la PEA desocupada.</t>
  </si>
  <si>
    <t>2/ Para el cálculo del subempleo se utilizan las líneas de pobreza total.</t>
  </si>
  <si>
    <t>3/ Se refiere a la PEA ocupada que no es subempleada por horas ni subempleada por ingresos.</t>
  </si>
  <si>
    <t>2/ Se refiere a las personas en edad de trabajar que en la semana de referencia de la encuesta no se encontraban trabajando.</t>
  </si>
  <si>
    <t xml:space="preserve">   4/ Se refiere a las personas en edad de trabajar que en la semana de referencia de la encuesta no se encontraban trabajando.</t>
  </si>
  <si>
    <t>VARIACIÓN ABSOLUTA Y RELATIVA 2007-17</t>
  </si>
  <si>
    <t>VARIACIÓN REAL Y PORCENTUAL 2007-17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</si>
</sst>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43">
    <xf numFmtId="0" fontId="0" fillId="0" borderId="0" xfId="0"/>
    <xf numFmtId="2" fontId="0" fillId="0" borderId="0" xfId="0" applyNumberForma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0" fillId="0" borderId="0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3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4" xfId="0" applyBorder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/>
    <xf numFmtId="0" fontId="5" fillId="0" borderId="6" xfId="0" applyFont="1" applyBorder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4">
    <cellStyle name="Normal" xfId="0" builtinId="0"/>
    <cellStyle name="Normal 10" xfId="2"/>
    <cellStyle name="Normal 7" xfId="3"/>
    <cellStyle name="Normal_triptico FEBRERO 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2"/>
  <sheetViews>
    <sheetView tabSelected="1" workbookViewId="0">
      <selection activeCell="L10" sqref="L10"/>
    </sheetView>
  </sheetViews>
  <sheetFormatPr baseColWidth="10" defaultRowHeight="15"/>
  <cols>
    <col min="2" max="2" width="11.7109375" customWidth="1"/>
    <col min="3" max="6" width="11.7109375" bestFit="1" customWidth="1"/>
    <col min="7" max="7" width="12.5703125" bestFit="1" customWidth="1"/>
  </cols>
  <sheetData>
    <row r="1" spans="1:10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33" t="s">
        <v>2</v>
      </c>
      <c r="B3" s="30" t="s">
        <v>52</v>
      </c>
      <c r="C3" s="31"/>
      <c r="D3" s="32"/>
      <c r="E3" s="31" t="s">
        <v>53</v>
      </c>
      <c r="F3" s="31"/>
      <c r="G3" s="32"/>
      <c r="H3" s="31" t="s">
        <v>3</v>
      </c>
      <c r="I3" s="31"/>
      <c r="J3" s="32"/>
    </row>
    <row r="4" spans="1:10">
      <c r="A4" s="34"/>
      <c r="B4" s="20" t="s">
        <v>4</v>
      </c>
      <c r="C4" s="21" t="s">
        <v>5</v>
      </c>
      <c r="D4" s="22" t="s">
        <v>3</v>
      </c>
      <c r="E4" s="21" t="s">
        <v>4</v>
      </c>
      <c r="F4" s="21" t="s">
        <v>5</v>
      </c>
      <c r="G4" s="22" t="s">
        <v>3</v>
      </c>
      <c r="H4" s="21" t="s">
        <v>4</v>
      </c>
      <c r="I4" s="21" t="s">
        <v>5</v>
      </c>
      <c r="J4" s="22" t="s">
        <v>3</v>
      </c>
    </row>
    <row r="5" spans="1:10">
      <c r="A5" s="10">
        <v>2007</v>
      </c>
      <c r="B5" s="10">
        <v>2505487</v>
      </c>
      <c r="C5" s="8">
        <v>2066525</v>
      </c>
      <c r="D5" s="11">
        <f>+C5+B5</f>
        <v>4572012</v>
      </c>
      <c r="E5" s="8">
        <v>633670</v>
      </c>
      <c r="F5" s="8">
        <v>1302382</v>
      </c>
      <c r="G5" s="11">
        <f>+E5+F5</f>
        <v>1936052</v>
      </c>
      <c r="H5" s="8">
        <f t="shared" ref="H5:I15" si="0">+B5+E5</f>
        <v>3139157</v>
      </c>
      <c r="I5" s="8">
        <f t="shared" si="0"/>
        <v>3368907</v>
      </c>
      <c r="J5" s="11">
        <f>+G5+D5</f>
        <v>6508064</v>
      </c>
    </row>
    <row r="6" spans="1:10">
      <c r="A6" s="10">
        <v>2008</v>
      </c>
      <c r="B6" s="10">
        <v>2574403</v>
      </c>
      <c r="C6" s="8">
        <v>2117672</v>
      </c>
      <c r="D6" s="11">
        <f>+B6+C6</f>
        <v>4692075</v>
      </c>
      <c r="E6" s="8">
        <v>625590</v>
      </c>
      <c r="F6" s="8">
        <v>1321611</v>
      </c>
      <c r="G6" s="11">
        <f>+F6+E6</f>
        <v>1947201</v>
      </c>
      <c r="H6" s="8">
        <f t="shared" si="0"/>
        <v>3199993</v>
      </c>
      <c r="I6" s="8">
        <f t="shared" si="0"/>
        <v>3439283</v>
      </c>
      <c r="J6" s="11">
        <f>+G6+D6</f>
        <v>6639276</v>
      </c>
    </row>
    <row r="7" spans="1:10">
      <c r="A7" s="10">
        <v>2009</v>
      </c>
      <c r="B7" s="10">
        <v>2614429</v>
      </c>
      <c r="C7" s="8">
        <v>2144300</v>
      </c>
      <c r="D7" s="11">
        <f>+B7+C7</f>
        <v>4758729</v>
      </c>
      <c r="E7" s="8">
        <v>647267</v>
      </c>
      <c r="F7" s="8">
        <v>1366179</v>
      </c>
      <c r="G7" s="11">
        <f>+F7+E7</f>
        <v>2013446</v>
      </c>
      <c r="H7" s="8">
        <f t="shared" si="0"/>
        <v>3261696</v>
      </c>
      <c r="I7" s="8">
        <f t="shared" si="0"/>
        <v>3510479</v>
      </c>
      <c r="J7" s="11">
        <f>+G7+D7</f>
        <v>6772175</v>
      </c>
    </row>
    <row r="8" spans="1:10">
      <c r="A8" s="10">
        <v>2010</v>
      </c>
      <c r="B8" s="10">
        <v>2675675</v>
      </c>
      <c r="C8" s="8">
        <v>2216716</v>
      </c>
      <c r="D8" s="11">
        <f>+B8+C8</f>
        <v>4892391</v>
      </c>
      <c r="E8" s="8">
        <v>648675</v>
      </c>
      <c r="F8" s="8">
        <v>1365817</v>
      </c>
      <c r="G8" s="11">
        <f>+F8+E8</f>
        <v>2014492</v>
      </c>
      <c r="H8" s="8">
        <f t="shared" si="0"/>
        <v>3324350</v>
      </c>
      <c r="I8" s="8">
        <f t="shared" si="0"/>
        <v>3582533</v>
      </c>
      <c r="J8" s="11">
        <f>+G8+D8</f>
        <v>6906883</v>
      </c>
    </row>
    <row r="9" spans="1:10">
      <c r="A9" s="10">
        <v>2011</v>
      </c>
      <c r="B9" s="10">
        <v>2698790</v>
      </c>
      <c r="C9" s="8">
        <v>2291497</v>
      </c>
      <c r="D9" s="11">
        <f t="shared" ref="D9:D15" si="1">+B9+C9</f>
        <v>4990287</v>
      </c>
      <c r="E9" s="8">
        <v>689213</v>
      </c>
      <c r="F9" s="8">
        <v>1363997</v>
      </c>
      <c r="G9" s="11">
        <f t="shared" ref="G9:G15" si="2">+F9+E9</f>
        <v>2053210</v>
      </c>
      <c r="H9" s="8">
        <f t="shared" si="0"/>
        <v>3388003</v>
      </c>
      <c r="I9" s="8">
        <f t="shared" si="0"/>
        <v>3655494</v>
      </c>
      <c r="J9" s="11">
        <f t="shared" ref="J9:J15" si="3">+G9+D9</f>
        <v>7043497</v>
      </c>
    </row>
    <row r="10" spans="1:10">
      <c r="A10" s="10">
        <v>2012</v>
      </c>
      <c r="B10" s="10">
        <v>2758200</v>
      </c>
      <c r="C10" s="8">
        <v>2348783</v>
      </c>
      <c r="D10" s="11">
        <f t="shared" si="1"/>
        <v>5106983</v>
      </c>
      <c r="E10" s="8">
        <v>694396</v>
      </c>
      <c r="F10" s="8">
        <v>1380558</v>
      </c>
      <c r="G10" s="11">
        <f t="shared" si="2"/>
        <v>2074954</v>
      </c>
      <c r="H10" s="8">
        <f t="shared" si="0"/>
        <v>3452596</v>
      </c>
      <c r="I10" s="8">
        <f t="shared" si="0"/>
        <v>3729341</v>
      </c>
      <c r="J10" s="11">
        <f t="shared" si="3"/>
        <v>7181937</v>
      </c>
    </row>
    <row r="11" spans="1:10">
      <c r="A11" s="10">
        <v>2013</v>
      </c>
      <c r="B11" s="10">
        <v>2777322</v>
      </c>
      <c r="C11" s="8">
        <v>2301621</v>
      </c>
      <c r="D11" s="11">
        <f t="shared" si="1"/>
        <v>5078943</v>
      </c>
      <c r="E11" s="8">
        <v>740755</v>
      </c>
      <c r="F11" s="8">
        <v>1502357</v>
      </c>
      <c r="G11" s="11">
        <f t="shared" si="2"/>
        <v>2243112</v>
      </c>
      <c r="H11" s="8">
        <f t="shared" si="0"/>
        <v>3518077</v>
      </c>
      <c r="I11" s="8">
        <f t="shared" si="0"/>
        <v>3803978</v>
      </c>
      <c r="J11" s="11">
        <f t="shared" si="3"/>
        <v>7322055</v>
      </c>
    </row>
    <row r="12" spans="1:10">
      <c r="A12" s="10">
        <v>2014</v>
      </c>
      <c r="B12" s="10">
        <v>2756997</v>
      </c>
      <c r="C12" s="8">
        <v>2305400</v>
      </c>
      <c r="D12" s="11">
        <f t="shared" si="1"/>
        <v>5062397</v>
      </c>
      <c r="E12" s="8">
        <v>827370</v>
      </c>
      <c r="F12" s="8">
        <v>1573979</v>
      </c>
      <c r="G12" s="11">
        <f t="shared" si="2"/>
        <v>2401349</v>
      </c>
      <c r="H12" s="8">
        <f t="shared" si="0"/>
        <v>3584367</v>
      </c>
      <c r="I12" s="8">
        <f t="shared" si="0"/>
        <v>3879379</v>
      </c>
      <c r="J12" s="11">
        <f t="shared" si="3"/>
        <v>7463746</v>
      </c>
    </row>
    <row r="13" spans="1:10">
      <c r="A13" s="10">
        <v>2015</v>
      </c>
      <c r="B13" s="10">
        <v>2851696</v>
      </c>
      <c r="C13" s="8">
        <v>2331002</v>
      </c>
      <c r="D13" s="11">
        <f t="shared" si="1"/>
        <v>5182698</v>
      </c>
      <c r="E13" s="8">
        <v>799708</v>
      </c>
      <c r="F13" s="8">
        <v>1624476</v>
      </c>
      <c r="G13" s="11">
        <f t="shared" si="2"/>
        <v>2424184</v>
      </c>
      <c r="H13" s="8">
        <f t="shared" si="0"/>
        <v>3651404</v>
      </c>
      <c r="I13" s="8">
        <f t="shared" si="0"/>
        <v>3955478</v>
      </c>
      <c r="J13" s="11">
        <f t="shared" si="3"/>
        <v>7606882</v>
      </c>
    </row>
    <row r="14" spans="1:10">
      <c r="A14" s="10">
        <v>2016</v>
      </c>
      <c r="B14" s="10">
        <v>2952196</v>
      </c>
      <c r="C14" s="8">
        <v>2435457</v>
      </c>
      <c r="D14" s="11">
        <f t="shared" si="1"/>
        <v>5387653</v>
      </c>
      <c r="E14" s="8">
        <v>767312</v>
      </c>
      <c r="F14" s="8">
        <v>1597113</v>
      </c>
      <c r="G14" s="11">
        <f t="shared" si="2"/>
        <v>2364425</v>
      </c>
      <c r="H14" s="8">
        <f t="shared" si="0"/>
        <v>3719508</v>
      </c>
      <c r="I14" s="8">
        <f t="shared" si="0"/>
        <v>4032570</v>
      </c>
      <c r="J14" s="11">
        <f t="shared" si="3"/>
        <v>7752078</v>
      </c>
    </row>
    <row r="15" spans="1:10">
      <c r="A15" s="12">
        <v>2017</v>
      </c>
      <c r="B15" s="12">
        <v>2973539</v>
      </c>
      <c r="C15" s="9">
        <v>2569712</v>
      </c>
      <c r="D15" s="13">
        <f t="shared" si="1"/>
        <v>5543251</v>
      </c>
      <c r="E15" s="9">
        <v>815206</v>
      </c>
      <c r="F15" s="9">
        <v>1540986</v>
      </c>
      <c r="G15" s="13">
        <f t="shared" si="2"/>
        <v>2356192</v>
      </c>
      <c r="H15" s="9">
        <f t="shared" si="0"/>
        <v>3788745</v>
      </c>
      <c r="I15" s="9">
        <f t="shared" si="0"/>
        <v>4110698</v>
      </c>
      <c r="J15" s="13">
        <f t="shared" si="3"/>
        <v>7899443</v>
      </c>
    </row>
    <row r="16" spans="1:10">
      <c r="A16" s="2" t="s">
        <v>54</v>
      </c>
    </row>
    <row r="17" spans="1:10">
      <c r="A17" s="3" t="s">
        <v>55</v>
      </c>
    </row>
    <row r="18" spans="1:10">
      <c r="A18" s="4" t="s">
        <v>56</v>
      </c>
    </row>
    <row r="19" spans="1:10">
      <c r="A19" s="4" t="s">
        <v>67</v>
      </c>
    </row>
    <row r="20" spans="1:10">
      <c r="A20" s="5" t="s">
        <v>57</v>
      </c>
    </row>
    <row r="21" spans="1:10">
      <c r="A21" s="6" t="s">
        <v>58</v>
      </c>
    </row>
    <row r="24" spans="1:10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 t="s">
        <v>1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>
      <c r="A26" s="27" t="s">
        <v>7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28" t="s">
        <v>2</v>
      </c>
      <c r="B27" s="30" t="s">
        <v>52</v>
      </c>
      <c r="C27" s="31"/>
      <c r="D27" s="32"/>
      <c r="E27" s="31" t="s">
        <v>53</v>
      </c>
      <c r="F27" s="31"/>
      <c r="G27" s="32"/>
      <c r="H27" s="31" t="s">
        <v>3</v>
      </c>
      <c r="I27" s="31"/>
      <c r="J27" s="32"/>
    </row>
    <row r="28" spans="1:10">
      <c r="A28" s="29"/>
      <c r="B28" s="20" t="s">
        <v>4</v>
      </c>
      <c r="C28" s="21" t="s">
        <v>5</v>
      </c>
      <c r="D28" s="22" t="s">
        <v>3</v>
      </c>
      <c r="E28" s="21" t="s">
        <v>4</v>
      </c>
      <c r="F28" s="21" t="s">
        <v>5</v>
      </c>
      <c r="G28" s="22" t="s">
        <v>3</v>
      </c>
      <c r="H28" s="21" t="s">
        <v>4</v>
      </c>
      <c r="I28" s="21" t="s">
        <v>5</v>
      </c>
      <c r="J28" s="22" t="s">
        <v>3</v>
      </c>
    </row>
    <row r="29" spans="1:10">
      <c r="A29" s="18">
        <v>2007</v>
      </c>
      <c r="B29" s="14">
        <f>(B5/$D5)*100</f>
        <v>54.800534206821851</v>
      </c>
      <c r="C29" s="14">
        <f t="shared" ref="C29:D29" si="4">(C5/$D5)*100</f>
        <v>45.199465793178142</v>
      </c>
      <c r="D29" s="15">
        <f t="shared" si="4"/>
        <v>100</v>
      </c>
      <c r="E29" s="14">
        <f>+(E5/$G5)*100</f>
        <v>32.73000931793154</v>
      </c>
      <c r="F29" s="14">
        <f t="shared" ref="F29:G29" si="5">+(F5/$G5)*100</f>
        <v>67.269990682068453</v>
      </c>
      <c r="G29" s="15">
        <f t="shared" si="5"/>
        <v>100</v>
      </c>
      <c r="H29" s="14">
        <f>+H5/$J5*100</f>
        <v>48.234882140065004</v>
      </c>
      <c r="I29" s="14">
        <f t="shared" ref="I29:J29" si="6">+I5/$J5*100</f>
        <v>51.765117859934996</v>
      </c>
      <c r="J29" s="15">
        <f t="shared" si="6"/>
        <v>100</v>
      </c>
    </row>
    <row r="30" spans="1:10">
      <c r="A30" s="18">
        <v>2008</v>
      </c>
      <c r="B30" s="14">
        <f t="shared" ref="B30:D39" si="7">(B6/$D6)*100</f>
        <v>54.86704709536825</v>
      </c>
      <c r="C30" s="14">
        <f t="shared" si="7"/>
        <v>45.132952904631743</v>
      </c>
      <c r="D30" s="15">
        <f t="shared" si="7"/>
        <v>100</v>
      </c>
      <c r="E30" s="14">
        <f t="shared" ref="E30:G39" si="8">+(E6/$G6)*100</f>
        <v>32.127654001821078</v>
      </c>
      <c r="F30" s="14">
        <f t="shared" si="8"/>
        <v>67.872345998178929</v>
      </c>
      <c r="G30" s="15">
        <f t="shared" si="8"/>
        <v>100</v>
      </c>
      <c r="H30" s="14">
        <f t="shared" ref="H30:J39" si="9">+H6/$J6*100</f>
        <v>48.197920978130746</v>
      </c>
      <c r="I30" s="14">
        <f t="shared" si="9"/>
        <v>51.802079021869254</v>
      </c>
      <c r="J30" s="15">
        <f t="shared" si="9"/>
        <v>100</v>
      </c>
    </row>
    <row r="31" spans="1:10">
      <c r="A31" s="18">
        <v>2009</v>
      </c>
      <c r="B31" s="14">
        <f t="shared" si="7"/>
        <v>54.939648801181995</v>
      </c>
      <c r="C31" s="14">
        <f t="shared" si="7"/>
        <v>45.060351198818005</v>
      </c>
      <c r="D31" s="15">
        <f t="shared" si="7"/>
        <v>100</v>
      </c>
      <c r="E31" s="14">
        <f t="shared" si="8"/>
        <v>32.147224211625243</v>
      </c>
      <c r="F31" s="14">
        <f t="shared" si="8"/>
        <v>67.852775788374757</v>
      </c>
      <c r="G31" s="15">
        <f t="shared" si="8"/>
        <v>100</v>
      </c>
      <c r="H31" s="14">
        <f t="shared" si="9"/>
        <v>48.163197200308616</v>
      </c>
      <c r="I31" s="14">
        <f t="shared" si="9"/>
        <v>51.836802799691384</v>
      </c>
      <c r="J31" s="15">
        <f t="shared" si="9"/>
        <v>100</v>
      </c>
    </row>
    <row r="32" spans="1:10">
      <c r="A32" s="18">
        <v>2010</v>
      </c>
      <c r="B32" s="14">
        <f t="shared" si="7"/>
        <v>54.690538838780469</v>
      </c>
      <c r="C32" s="14">
        <f t="shared" si="7"/>
        <v>45.309461161219531</v>
      </c>
      <c r="D32" s="15">
        <f t="shared" si="7"/>
        <v>100</v>
      </c>
      <c r="E32" s="14">
        <f t="shared" si="8"/>
        <v>32.200425715267173</v>
      </c>
      <c r="F32" s="14">
        <f t="shared" si="8"/>
        <v>67.799574284732827</v>
      </c>
      <c r="G32" s="15">
        <f t="shared" si="8"/>
        <v>100</v>
      </c>
      <c r="H32" s="14">
        <f t="shared" si="9"/>
        <v>48.130973117685649</v>
      </c>
      <c r="I32" s="14">
        <f t="shared" si="9"/>
        <v>51.869026882314351</v>
      </c>
      <c r="J32" s="15">
        <f t="shared" si="9"/>
        <v>100</v>
      </c>
    </row>
    <row r="33" spans="1:10">
      <c r="A33" s="18">
        <v>2011</v>
      </c>
      <c r="B33" s="14">
        <f t="shared" si="7"/>
        <v>54.080857473728457</v>
      </c>
      <c r="C33" s="14">
        <f t="shared" si="7"/>
        <v>45.919142526271536</v>
      </c>
      <c r="D33" s="15">
        <f t="shared" si="7"/>
        <v>100</v>
      </c>
      <c r="E33" s="14">
        <f t="shared" si="8"/>
        <v>33.567584416596453</v>
      </c>
      <c r="F33" s="14">
        <f t="shared" si="8"/>
        <v>66.432415583403554</v>
      </c>
      <c r="G33" s="15">
        <f t="shared" si="8"/>
        <v>100</v>
      </c>
      <c r="H33" s="14">
        <f t="shared" si="9"/>
        <v>48.101149187683333</v>
      </c>
      <c r="I33" s="14">
        <f t="shared" si="9"/>
        <v>51.898850812316667</v>
      </c>
      <c r="J33" s="15">
        <f t="shared" si="9"/>
        <v>100</v>
      </c>
    </row>
    <row r="34" spans="1:10">
      <c r="A34" s="18">
        <v>2012</v>
      </c>
      <c r="B34" s="14">
        <f t="shared" si="7"/>
        <v>54.008403787519953</v>
      </c>
      <c r="C34" s="14">
        <f t="shared" si="7"/>
        <v>45.991596212480054</v>
      </c>
      <c r="D34" s="15">
        <f t="shared" si="7"/>
        <v>100</v>
      </c>
      <c r="E34" s="14">
        <f t="shared" si="8"/>
        <v>33.465609358086972</v>
      </c>
      <c r="F34" s="14">
        <f t="shared" si="8"/>
        <v>66.534390641913021</v>
      </c>
      <c r="G34" s="15">
        <f t="shared" si="8"/>
        <v>100</v>
      </c>
      <c r="H34" s="14">
        <f t="shared" si="9"/>
        <v>48.073326179274481</v>
      </c>
      <c r="I34" s="14">
        <f t="shared" si="9"/>
        <v>51.926673820725519</v>
      </c>
      <c r="J34" s="15">
        <f t="shared" si="9"/>
        <v>100</v>
      </c>
    </row>
    <row r="35" spans="1:10">
      <c r="A35" s="18">
        <v>2013</v>
      </c>
      <c r="B35" s="14">
        <f t="shared" si="7"/>
        <v>54.683070867304473</v>
      </c>
      <c r="C35" s="14">
        <f t="shared" si="7"/>
        <v>45.31692913269552</v>
      </c>
      <c r="D35" s="15">
        <f t="shared" si="7"/>
        <v>100</v>
      </c>
      <c r="E35" s="14">
        <f t="shared" si="8"/>
        <v>33.023540509791758</v>
      </c>
      <c r="F35" s="14">
        <f t="shared" si="8"/>
        <v>66.976459490208256</v>
      </c>
      <c r="G35" s="15">
        <f t="shared" si="8"/>
        <v>100</v>
      </c>
      <c r="H35" s="14">
        <f t="shared" si="9"/>
        <v>48.047672408907061</v>
      </c>
      <c r="I35" s="14">
        <f t="shared" si="9"/>
        <v>51.952327591092939</v>
      </c>
      <c r="J35" s="15">
        <f t="shared" si="9"/>
        <v>100</v>
      </c>
    </row>
    <row r="36" spans="1:10">
      <c r="A36" s="18">
        <v>2014</v>
      </c>
      <c r="B36" s="14">
        <f t="shared" si="7"/>
        <v>54.460308031946134</v>
      </c>
      <c r="C36" s="14">
        <f t="shared" si="7"/>
        <v>45.539691968053866</v>
      </c>
      <c r="D36" s="15">
        <f t="shared" si="7"/>
        <v>100</v>
      </c>
      <c r="E36" s="14">
        <f t="shared" si="8"/>
        <v>34.45438376512535</v>
      </c>
      <c r="F36" s="14">
        <f t="shared" si="8"/>
        <v>65.545616234874643</v>
      </c>
      <c r="G36" s="15">
        <f t="shared" si="8"/>
        <v>100</v>
      </c>
      <c r="H36" s="14">
        <f t="shared" si="9"/>
        <v>48.02370016343</v>
      </c>
      <c r="I36" s="14">
        <f t="shared" si="9"/>
        <v>51.976299836570007</v>
      </c>
      <c r="J36" s="15">
        <f t="shared" si="9"/>
        <v>100</v>
      </c>
    </row>
    <row r="37" spans="1:10">
      <c r="A37" s="18">
        <v>2015</v>
      </c>
      <c r="B37" s="14">
        <f t="shared" si="7"/>
        <v>55.023387432568903</v>
      </c>
      <c r="C37" s="14">
        <f t="shared" si="7"/>
        <v>44.976612567431097</v>
      </c>
      <c r="D37" s="15">
        <f t="shared" si="7"/>
        <v>100</v>
      </c>
      <c r="E37" s="14">
        <f t="shared" si="8"/>
        <v>32.9887500288757</v>
      </c>
      <c r="F37" s="14">
        <f t="shared" si="8"/>
        <v>67.011249971124315</v>
      </c>
      <c r="G37" s="15">
        <f t="shared" si="8"/>
        <v>100</v>
      </c>
      <c r="H37" s="14">
        <f t="shared" si="9"/>
        <v>48.001323012503676</v>
      </c>
      <c r="I37" s="14">
        <f t="shared" si="9"/>
        <v>51.998676987496317</v>
      </c>
      <c r="J37" s="15">
        <f t="shared" si="9"/>
        <v>100</v>
      </c>
    </row>
    <row r="38" spans="1:10">
      <c r="A38" s="18">
        <v>2016</v>
      </c>
      <c r="B38" s="14">
        <f t="shared" si="7"/>
        <v>54.795585387551867</v>
      </c>
      <c r="C38" s="14">
        <f t="shared" si="7"/>
        <v>45.204414612448133</v>
      </c>
      <c r="D38" s="15">
        <f t="shared" si="7"/>
        <v>100</v>
      </c>
      <c r="E38" s="14">
        <f t="shared" si="8"/>
        <v>32.45237214121827</v>
      </c>
      <c r="F38" s="14">
        <f t="shared" si="8"/>
        <v>67.547627858781738</v>
      </c>
      <c r="G38" s="15">
        <f t="shared" si="8"/>
        <v>100</v>
      </c>
      <c r="H38" s="14">
        <f t="shared" si="9"/>
        <v>47.980786571032951</v>
      </c>
      <c r="I38" s="14">
        <f t="shared" si="9"/>
        <v>52.019213428967049</v>
      </c>
      <c r="J38" s="15">
        <f t="shared" si="9"/>
        <v>100</v>
      </c>
    </row>
    <row r="39" spans="1:10">
      <c r="A39" s="19">
        <v>2017</v>
      </c>
      <c r="B39" s="16">
        <f t="shared" si="7"/>
        <v>53.642510505116945</v>
      </c>
      <c r="C39" s="16">
        <f t="shared" si="7"/>
        <v>46.357489494883062</v>
      </c>
      <c r="D39" s="17">
        <f t="shared" si="7"/>
        <v>100</v>
      </c>
      <c r="E39" s="16">
        <f t="shared" si="8"/>
        <v>34.598453776262716</v>
      </c>
      <c r="F39" s="16">
        <f t="shared" si="8"/>
        <v>65.401546223737284</v>
      </c>
      <c r="G39" s="17">
        <f t="shared" si="8"/>
        <v>100</v>
      </c>
      <c r="H39" s="16">
        <f t="shared" si="9"/>
        <v>47.962179105539462</v>
      </c>
      <c r="I39" s="16">
        <f t="shared" si="9"/>
        <v>52.03782089446053</v>
      </c>
      <c r="J39" s="17">
        <f t="shared" si="9"/>
        <v>100</v>
      </c>
    </row>
    <row r="40" spans="1:10">
      <c r="A40" s="2" t="s">
        <v>54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3" t="s">
        <v>55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4" t="s">
        <v>56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4" t="s">
        <v>67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5" t="s">
        <v>57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6" t="s">
        <v>58</v>
      </c>
      <c r="B45" s="1"/>
      <c r="C45" s="1"/>
      <c r="D45" s="1"/>
      <c r="E45" s="1"/>
      <c r="F45" s="1"/>
      <c r="G45" s="1"/>
      <c r="H45" s="1"/>
      <c r="I45" s="1"/>
      <c r="J45" s="1"/>
    </row>
    <row r="48" spans="1:10">
      <c r="A48" s="27" t="s">
        <v>8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0">
      <c r="A49" s="27" t="s">
        <v>1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>
      <c r="A50" s="27" t="s">
        <v>70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>
      <c r="A51" s="35" t="s">
        <v>9</v>
      </c>
      <c r="B51" s="30" t="s">
        <v>52</v>
      </c>
      <c r="C51" s="31"/>
      <c r="D51" s="32"/>
      <c r="E51" s="31" t="s">
        <v>53</v>
      </c>
      <c r="F51" s="31"/>
      <c r="G51" s="32"/>
      <c r="H51" s="31" t="s">
        <v>3</v>
      </c>
      <c r="I51" s="31"/>
      <c r="J51" s="32"/>
    </row>
    <row r="52" spans="1:10">
      <c r="A52" s="36"/>
      <c r="B52" s="21" t="s">
        <v>4</v>
      </c>
      <c r="C52" s="21" t="s">
        <v>5</v>
      </c>
      <c r="D52" s="22" t="s">
        <v>3</v>
      </c>
      <c r="E52" s="21" t="s">
        <v>4</v>
      </c>
      <c r="F52" s="21" t="s">
        <v>5</v>
      </c>
      <c r="G52" s="22" t="s">
        <v>3</v>
      </c>
      <c r="H52" s="21" t="s">
        <v>4</v>
      </c>
      <c r="I52" s="21" t="s">
        <v>5</v>
      </c>
      <c r="J52" s="22" t="s">
        <v>3</v>
      </c>
    </row>
    <row r="53" spans="1:10">
      <c r="A53" s="18" t="s">
        <v>10</v>
      </c>
      <c r="B53" s="8">
        <f>+B15-B5</f>
        <v>468052</v>
      </c>
      <c r="C53" s="8">
        <f t="shared" ref="C53:J53" si="10">+C15-C5</f>
        <v>503187</v>
      </c>
      <c r="D53" s="11">
        <f t="shared" si="10"/>
        <v>971239</v>
      </c>
      <c r="E53" s="8">
        <f t="shared" si="10"/>
        <v>181536</v>
      </c>
      <c r="F53" s="8">
        <f t="shared" si="10"/>
        <v>238604</v>
      </c>
      <c r="G53" s="11">
        <f t="shared" si="10"/>
        <v>420140</v>
      </c>
      <c r="H53" s="8">
        <f t="shared" si="10"/>
        <v>649588</v>
      </c>
      <c r="I53" s="8">
        <f t="shared" si="10"/>
        <v>741791</v>
      </c>
      <c r="J53" s="11">
        <f t="shared" si="10"/>
        <v>1391379</v>
      </c>
    </row>
    <row r="54" spans="1:10">
      <c r="A54" s="19" t="s">
        <v>11</v>
      </c>
      <c r="B54" s="16">
        <f>+B53/B5*100</f>
        <v>18.681078768319292</v>
      </c>
      <c r="C54" s="16">
        <f t="shared" ref="C54:J54" si="11">+C53/C5*100</f>
        <v>24.349427178475942</v>
      </c>
      <c r="D54" s="17">
        <f t="shared" si="11"/>
        <v>21.243141969006203</v>
      </c>
      <c r="E54" s="16">
        <f t="shared" si="11"/>
        <v>28.648350087585023</v>
      </c>
      <c r="F54" s="16">
        <f t="shared" si="11"/>
        <v>18.320584897518547</v>
      </c>
      <c r="G54" s="17">
        <f t="shared" si="11"/>
        <v>21.700863406561393</v>
      </c>
      <c r="H54" s="16">
        <f t="shared" si="11"/>
        <v>20.693071420129673</v>
      </c>
      <c r="I54" s="16">
        <f t="shared" si="11"/>
        <v>22.018743764669075</v>
      </c>
      <c r="J54" s="17">
        <f t="shared" si="11"/>
        <v>21.379307271717057</v>
      </c>
    </row>
    <row r="55" spans="1:10">
      <c r="A55" s="2" t="s">
        <v>54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3" t="s">
        <v>55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4" t="s">
        <v>56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4" t="s">
        <v>67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5" t="s">
        <v>57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6" t="s">
        <v>58</v>
      </c>
      <c r="B60" s="1"/>
      <c r="C60" s="1"/>
      <c r="D60" s="1"/>
      <c r="E60" s="1"/>
      <c r="F60" s="1"/>
      <c r="G60" s="1"/>
      <c r="H60" s="1"/>
      <c r="I60" s="1"/>
      <c r="J60" s="1"/>
    </row>
    <row r="63" spans="1:10">
      <c r="A63" s="27" t="s">
        <v>12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>
      <c r="A64" s="27" t="s">
        <v>13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>
      <c r="A65" s="28" t="s">
        <v>2</v>
      </c>
      <c r="B65" s="30" t="s">
        <v>14</v>
      </c>
      <c r="C65" s="31"/>
      <c r="D65" s="32"/>
      <c r="E65" s="31" t="s">
        <v>5</v>
      </c>
      <c r="F65" s="31"/>
      <c r="G65" s="32"/>
      <c r="H65" s="31" t="s">
        <v>3</v>
      </c>
      <c r="I65" s="31"/>
      <c r="J65" s="32"/>
    </row>
    <row r="66" spans="1:10">
      <c r="A66" s="29"/>
      <c r="B66" s="20" t="s">
        <v>52</v>
      </c>
      <c r="C66" s="21" t="s">
        <v>53</v>
      </c>
      <c r="D66" s="22" t="s">
        <v>3</v>
      </c>
      <c r="E66" s="21" t="s">
        <v>52</v>
      </c>
      <c r="F66" s="21" t="s">
        <v>53</v>
      </c>
      <c r="G66" s="22" t="s">
        <v>3</v>
      </c>
      <c r="H66" s="21" t="s">
        <v>52</v>
      </c>
      <c r="I66" s="21" t="s">
        <v>53</v>
      </c>
      <c r="J66" s="22" t="s">
        <v>3</v>
      </c>
    </row>
    <row r="67" spans="1:10">
      <c r="A67" s="18">
        <v>2007</v>
      </c>
      <c r="B67" s="8">
        <f>+B5</f>
        <v>2505487</v>
      </c>
      <c r="C67" s="8">
        <f>+E5</f>
        <v>633670</v>
      </c>
      <c r="D67" s="11">
        <f>+B67+C67</f>
        <v>3139157</v>
      </c>
      <c r="E67" s="8">
        <f>+C5</f>
        <v>2066525</v>
      </c>
      <c r="F67" s="8">
        <f>+F5</f>
        <v>1302382</v>
      </c>
      <c r="G67" s="11">
        <f t="shared" ref="G67:G77" si="12">+F67+E67</f>
        <v>3368907</v>
      </c>
      <c r="H67" s="8">
        <f t="shared" ref="H67:I77" si="13">+B67+E67</f>
        <v>4572012</v>
      </c>
      <c r="I67" s="8">
        <f t="shared" si="13"/>
        <v>1936052</v>
      </c>
      <c r="J67" s="11">
        <f t="shared" ref="J67:J77" si="14">+G67+D67</f>
        <v>6508064</v>
      </c>
    </row>
    <row r="68" spans="1:10">
      <c r="A68" s="18">
        <v>2008</v>
      </c>
      <c r="B68" s="8">
        <f t="shared" ref="B68:B77" si="15">+B6</f>
        <v>2574403</v>
      </c>
      <c r="C68" s="8">
        <f t="shared" ref="C68:C77" si="16">+E6</f>
        <v>625590</v>
      </c>
      <c r="D68" s="11">
        <f t="shared" ref="D68:D77" si="17">+B68+C68</f>
        <v>3199993</v>
      </c>
      <c r="E68" s="8">
        <f t="shared" ref="E68:E77" si="18">+C6</f>
        <v>2117672</v>
      </c>
      <c r="F68" s="8">
        <f t="shared" ref="F68:F77" si="19">+F6</f>
        <v>1321611</v>
      </c>
      <c r="G68" s="11">
        <f t="shared" si="12"/>
        <v>3439283</v>
      </c>
      <c r="H68" s="8">
        <f t="shared" si="13"/>
        <v>4692075</v>
      </c>
      <c r="I68" s="8">
        <f t="shared" si="13"/>
        <v>1947201</v>
      </c>
      <c r="J68" s="11">
        <f t="shared" si="14"/>
        <v>6639276</v>
      </c>
    </row>
    <row r="69" spans="1:10">
      <c r="A69" s="18">
        <v>2009</v>
      </c>
      <c r="B69" s="8">
        <f t="shared" si="15"/>
        <v>2614429</v>
      </c>
      <c r="C69" s="8">
        <f t="shared" si="16"/>
        <v>647267</v>
      </c>
      <c r="D69" s="11">
        <f t="shared" si="17"/>
        <v>3261696</v>
      </c>
      <c r="E69" s="8">
        <f t="shared" si="18"/>
        <v>2144300</v>
      </c>
      <c r="F69" s="8">
        <f t="shared" si="19"/>
        <v>1366179</v>
      </c>
      <c r="G69" s="11">
        <f t="shared" si="12"/>
        <v>3510479</v>
      </c>
      <c r="H69" s="8">
        <f t="shared" si="13"/>
        <v>4758729</v>
      </c>
      <c r="I69" s="8">
        <f t="shared" si="13"/>
        <v>2013446</v>
      </c>
      <c r="J69" s="11">
        <f t="shared" si="14"/>
        <v>6772175</v>
      </c>
    </row>
    <row r="70" spans="1:10">
      <c r="A70" s="18">
        <v>2010</v>
      </c>
      <c r="B70" s="8">
        <f t="shared" si="15"/>
        <v>2675675</v>
      </c>
      <c r="C70" s="8">
        <f t="shared" si="16"/>
        <v>648675</v>
      </c>
      <c r="D70" s="11">
        <f t="shared" si="17"/>
        <v>3324350</v>
      </c>
      <c r="E70" s="8">
        <f t="shared" si="18"/>
        <v>2216716</v>
      </c>
      <c r="F70" s="8">
        <f t="shared" si="19"/>
        <v>1365817</v>
      </c>
      <c r="G70" s="11">
        <f t="shared" si="12"/>
        <v>3582533</v>
      </c>
      <c r="H70" s="8">
        <f t="shared" si="13"/>
        <v>4892391</v>
      </c>
      <c r="I70" s="8">
        <f t="shared" si="13"/>
        <v>2014492</v>
      </c>
      <c r="J70" s="11">
        <f t="shared" si="14"/>
        <v>6906883</v>
      </c>
    </row>
    <row r="71" spans="1:10">
      <c r="A71" s="18">
        <v>2011</v>
      </c>
      <c r="B71" s="8">
        <f t="shared" si="15"/>
        <v>2698790</v>
      </c>
      <c r="C71" s="8">
        <f t="shared" si="16"/>
        <v>689213</v>
      </c>
      <c r="D71" s="11">
        <f t="shared" si="17"/>
        <v>3388003</v>
      </c>
      <c r="E71" s="8">
        <f t="shared" si="18"/>
        <v>2291497</v>
      </c>
      <c r="F71" s="8">
        <f t="shared" si="19"/>
        <v>1363997</v>
      </c>
      <c r="G71" s="11">
        <f t="shared" si="12"/>
        <v>3655494</v>
      </c>
      <c r="H71" s="8">
        <f t="shared" si="13"/>
        <v>4990287</v>
      </c>
      <c r="I71" s="8">
        <f t="shared" si="13"/>
        <v>2053210</v>
      </c>
      <c r="J71" s="11">
        <f t="shared" si="14"/>
        <v>7043497</v>
      </c>
    </row>
    <row r="72" spans="1:10">
      <c r="A72" s="18">
        <v>2012</v>
      </c>
      <c r="B72" s="8">
        <f t="shared" si="15"/>
        <v>2758200</v>
      </c>
      <c r="C72" s="8">
        <f t="shared" si="16"/>
        <v>694396</v>
      </c>
      <c r="D72" s="11">
        <f t="shared" si="17"/>
        <v>3452596</v>
      </c>
      <c r="E72" s="8">
        <f t="shared" si="18"/>
        <v>2348783</v>
      </c>
      <c r="F72" s="8">
        <f t="shared" si="19"/>
        <v>1380558</v>
      </c>
      <c r="G72" s="11">
        <f t="shared" si="12"/>
        <v>3729341</v>
      </c>
      <c r="H72" s="8">
        <f t="shared" si="13"/>
        <v>5106983</v>
      </c>
      <c r="I72" s="8">
        <f t="shared" si="13"/>
        <v>2074954</v>
      </c>
      <c r="J72" s="11">
        <f t="shared" si="14"/>
        <v>7181937</v>
      </c>
    </row>
    <row r="73" spans="1:10">
      <c r="A73" s="18">
        <v>2013</v>
      </c>
      <c r="B73" s="8">
        <f t="shared" si="15"/>
        <v>2777322</v>
      </c>
      <c r="C73" s="8">
        <f t="shared" si="16"/>
        <v>740755</v>
      </c>
      <c r="D73" s="11">
        <f t="shared" si="17"/>
        <v>3518077</v>
      </c>
      <c r="E73" s="8">
        <f t="shared" si="18"/>
        <v>2301621</v>
      </c>
      <c r="F73" s="8">
        <f t="shared" si="19"/>
        <v>1502357</v>
      </c>
      <c r="G73" s="11">
        <f t="shared" si="12"/>
        <v>3803978</v>
      </c>
      <c r="H73" s="8">
        <f t="shared" si="13"/>
        <v>5078943</v>
      </c>
      <c r="I73" s="8">
        <f t="shared" si="13"/>
        <v>2243112</v>
      </c>
      <c r="J73" s="11">
        <f t="shared" si="14"/>
        <v>7322055</v>
      </c>
    </row>
    <row r="74" spans="1:10">
      <c r="A74" s="18">
        <v>2014</v>
      </c>
      <c r="B74" s="8">
        <f t="shared" si="15"/>
        <v>2756997</v>
      </c>
      <c r="C74" s="8">
        <f t="shared" si="16"/>
        <v>827370</v>
      </c>
      <c r="D74" s="11">
        <f t="shared" si="17"/>
        <v>3584367</v>
      </c>
      <c r="E74" s="8">
        <f t="shared" si="18"/>
        <v>2305400</v>
      </c>
      <c r="F74" s="8">
        <f t="shared" si="19"/>
        <v>1573979</v>
      </c>
      <c r="G74" s="11">
        <f t="shared" si="12"/>
        <v>3879379</v>
      </c>
      <c r="H74" s="8">
        <f t="shared" si="13"/>
        <v>5062397</v>
      </c>
      <c r="I74" s="8">
        <f t="shared" si="13"/>
        <v>2401349</v>
      </c>
      <c r="J74" s="11">
        <f t="shared" si="14"/>
        <v>7463746</v>
      </c>
    </row>
    <row r="75" spans="1:10">
      <c r="A75" s="18">
        <v>2015</v>
      </c>
      <c r="B75" s="8">
        <f t="shared" si="15"/>
        <v>2851696</v>
      </c>
      <c r="C75" s="8">
        <f t="shared" si="16"/>
        <v>799708</v>
      </c>
      <c r="D75" s="11">
        <f t="shared" si="17"/>
        <v>3651404</v>
      </c>
      <c r="E75" s="8">
        <f t="shared" si="18"/>
        <v>2331002</v>
      </c>
      <c r="F75" s="8">
        <f t="shared" si="19"/>
        <v>1624476</v>
      </c>
      <c r="G75" s="11">
        <f t="shared" si="12"/>
        <v>3955478</v>
      </c>
      <c r="H75" s="8">
        <f t="shared" si="13"/>
        <v>5182698</v>
      </c>
      <c r="I75" s="8">
        <f t="shared" si="13"/>
        <v>2424184</v>
      </c>
      <c r="J75" s="11">
        <f t="shared" si="14"/>
        <v>7606882</v>
      </c>
    </row>
    <row r="76" spans="1:10">
      <c r="A76" s="18">
        <v>2016</v>
      </c>
      <c r="B76" s="8">
        <f t="shared" si="15"/>
        <v>2952196</v>
      </c>
      <c r="C76" s="8">
        <f t="shared" si="16"/>
        <v>767312</v>
      </c>
      <c r="D76" s="11">
        <f t="shared" si="17"/>
        <v>3719508</v>
      </c>
      <c r="E76" s="8">
        <f t="shared" si="18"/>
        <v>2435457</v>
      </c>
      <c r="F76" s="8">
        <f t="shared" si="19"/>
        <v>1597113</v>
      </c>
      <c r="G76" s="11">
        <f t="shared" si="12"/>
        <v>4032570</v>
      </c>
      <c r="H76" s="8">
        <f t="shared" si="13"/>
        <v>5387653</v>
      </c>
      <c r="I76" s="8">
        <f t="shared" si="13"/>
        <v>2364425</v>
      </c>
      <c r="J76" s="11">
        <f t="shared" si="14"/>
        <v>7752078</v>
      </c>
    </row>
    <row r="77" spans="1:10">
      <c r="A77" s="19">
        <v>2017</v>
      </c>
      <c r="B77" s="9">
        <f t="shared" si="15"/>
        <v>2973539</v>
      </c>
      <c r="C77" s="9">
        <f t="shared" si="16"/>
        <v>815206</v>
      </c>
      <c r="D77" s="13">
        <f t="shared" si="17"/>
        <v>3788745</v>
      </c>
      <c r="E77" s="9">
        <f t="shared" si="18"/>
        <v>2569712</v>
      </c>
      <c r="F77" s="9">
        <f t="shared" si="19"/>
        <v>1540986</v>
      </c>
      <c r="G77" s="13">
        <f t="shared" si="12"/>
        <v>4110698</v>
      </c>
      <c r="H77" s="9">
        <f t="shared" si="13"/>
        <v>5543251</v>
      </c>
      <c r="I77" s="9">
        <f t="shared" si="13"/>
        <v>2356192</v>
      </c>
      <c r="J77" s="13">
        <f t="shared" si="14"/>
        <v>7899443</v>
      </c>
    </row>
    <row r="78" spans="1:10">
      <c r="A78" s="2" t="s">
        <v>54</v>
      </c>
    </row>
    <row r="79" spans="1:10">
      <c r="A79" s="3" t="s">
        <v>55</v>
      </c>
    </row>
    <row r="80" spans="1:10">
      <c r="A80" s="4" t="s">
        <v>56</v>
      </c>
    </row>
    <row r="81" spans="1:10">
      <c r="A81" s="4" t="s">
        <v>67</v>
      </c>
    </row>
    <row r="82" spans="1:10">
      <c r="A82" s="5" t="s">
        <v>57</v>
      </c>
    </row>
    <row r="83" spans="1:10">
      <c r="A83" s="6" t="s">
        <v>58</v>
      </c>
    </row>
    <row r="86" spans="1:10">
      <c r="A86" s="27" t="s">
        <v>15</v>
      </c>
      <c r="B86" s="27"/>
      <c r="C86" s="27"/>
      <c r="D86" s="27"/>
      <c r="E86" s="27"/>
      <c r="F86" s="27"/>
      <c r="G86" s="27"/>
      <c r="H86" s="27"/>
      <c r="I86" s="27"/>
      <c r="J86" s="27"/>
    </row>
    <row r="87" spans="1:10">
      <c r="A87" s="27" t="s">
        <v>13</v>
      </c>
      <c r="B87" s="27"/>
      <c r="C87" s="27"/>
      <c r="D87" s="27"/>
      <c r="E87" s="27"/>
      <c r="F87" s="27"/>
      <c r="G87" s="27"/>
      <c r="H87" s="27"/>
      <c r="I87" s="27"/>
      <c r="J87" s="27"/>
    </row>
    <row r="88" spans="1:10">
      <c r="A88" s="27" t="s">
        <v>7</v>
      </c>
      <c r="B88" s="27"/>
      <c r="C88" s="27"/>
      <c r="D88" s="27"/>
      <c r="E88" s="27"/>
      <c r="F88" s="27"/>
      <c r="G88" s="27"/>
      <c r="H88" s="27"/>
      <c r="I88" s="27"/>
      <c r="J88" s="27"/>
    </row>
    <row r="89" spans="1:10">
      <c r="A89" s="28" t="s">
        <v>2</v>
      </c>
      <c r="B89" s="31" t="s">
        <v>14</v>
      </c>
      <c r="C89" s="31"/>
      <c r="D89" s="32"/>
      <c r="E89" s="31" t="s">
        <v>5</v>
      </c>
      <c r="F89" s="31"/>
      <c r="G89" s="32"/>
      <c r="H89" s="31" t="s">
        <v>3</v>
      </c>
      <c r="I89" s="31"/>
      <c r="J89" s="32"/>
    </row>
    <row r="90" spans="1:10">
      <c r="A90" s="29"/>
      <c r="B90" s="21" t="s">
        <v>52</v>
      </c>
      <c r="C90" s="21" t="s">
        <v>53</v>
      </c>
      <c r="D90" s="22" t="s">
        <v>3</v>
      </c>
      <c r="E90" s="21" t="s">
        <v>52</v>
      </c>
      <c r="F90" s="21" t="s">
        <v>53</v>
      </c>
      <c r="G90" s="22" t="s">
        <v>3</v>
      </c>
      <c r="H90" s="21" t="s">
        <v>52</v>
      </c>
      <c r="I90" s="21" t="s">
        <v>53</v>
      </c>
      <c r="J90" s="22" t="s">
        <v>3</v>
      </c>
    </row>
    <row r="91" spans="1:10">
      <c r="A91" s="18">
        <v>2007</v>
      </c>
      <c r="B91" s="14">
        <f>(B67/$D67)*100</f>
        <v>79.814007391156281</v>
      </c>
      <c r="C91" s="14">
        <f t="shared" ref="C91:D91" si="20">(C67/$D67)*100</f>
        <v>20.185992608843712</v>
      </c>
      <c r="D91" s="15">
        <f t="shared" si="20"/>
        <v>100</v>
      </c>
      <c r="E91" s="14">
        <f>+(E67/$G67)*100</f>
        <v>61.341111523707838</v>
      </c>
      <c r="F91" s="14">
        <f t="shared" ref="F91:G91" si="21">+(F67/$G67)*100</f>
        <v>38.658888476292162</v>
      </c>
      <c r="G91" s="15">
        <f t="shared" si="21"/>
        <v>100</v>
      </c>
      <c r="H91" s="14">
        <f>+H67/$J67*100</f>
        <v>70.251491073228536</v>
      </c>
      <c r="I91" s="14">
        <f t="shared" ref="I91:J91" si="22">+I67/$J67*100</f>
        <v>29.748508926771468</v>
      </c>
      <c r="J91" s="15">
        <f t="shared" si="22"/>
        <v>100</v>
      </c>
    </row>
    <row r="92" spans="1:10">
      <c r="A92" s="18">
        <v>2008</v>
      </c>
      <c r="B92" s="14">
        <f t="shared" ref="B92:D101" si="23">(B68/$D68)*100</f>
        <v>80.450269734965048</v>
      </c>
      <c r="C92" s="14">
        <f t="shared" si="23"/>
        <v>19.549730265034952</v>
      </c>
      <c r="D92" s="15">
        <f t="shared" si="23"/>
        <v>100</v>
      </c>
      <c r="E92" s="14">
        <f t="shared" ref="E92:G101" si="24">+(E68/$G68)*100</f>
        <v>61.573066246656637</v>
      </c>
      <c r="F92" s="14">
        <f t="shared" si="24"/>
        <v>38.426933753343356</v>
      </c>
      <c r="G92" s="15">
        <f t="shared" si="24"/>
        <v>100</v>
      </c>
      <c r="H92" s="14">
        <f t="shared" ref="H92:J101" si="25">+H68/$J68*100</f>
        <v>70.671485866832469</v>
      </c>
      <c r="I92" s="14">
        <f t="shared" si="25"/>
        <v>29.328514133167534</v>
      </c>
      <c r="J92" s="15">
        <f t="shared" si="25"/>
        <v>100</v>
      </c>
    </row>
    <row r="93" spans="1:10">
      <c r="A93" s="18">
        <v>2009</v>
      </c>
      <c r="B93" s="14">
        <f t="shared" si="23"/>
        <v>80.15550805470528</v>
      </c>
      <c r="C93" s="14">
        <f t="shared" si="23"/>
        <v>19.844491945294717</v>
      </c>
      <c r="D93" s="15">
        <f t="shared" si="23"/>
        <v>100</v>
      </c>
      <c r="E93" s="14">
        <f t="shared" si="24"/>
        <v>61.082832285850451</v>
      </c>
      <c r="F93" s="14">
        <f t="shared" si="24"/>
        <v>38.917167714149556</v>
      </c>
      <c r="G93" s="15">
        <f t="shared" si="24"/>
        <v>100</v>
      </c>
      <c r="H93" s="14">
        <f t="shared" si="25"/>
        <v>70.268842727779486</v>
      </c>
      <c r="I93" s="14">
        <f t="shared" si="25"/>
        <v>29.731157272220521</v>
      </c>
      <c r="J93" s="15">
        <f t="shared" si="25"/>
        <v>100</v>
      </c>
    </row>
    <row r="94" spans="1:10">
      <c r="A94" s="18">
        <v>2010</v>
      </c>
      <c r="B94" s="14">
        <f t="shared" si="23"/>
        <v>80.487162904026349</v>
      </c>
      <c r="C94" s="14">
        <f t="shared" si="23"/>
        <v>19.512837095973648</v>
      </c>
      <c r="D94" s="15">
        <f t="shared" si="23"/>
        <v>100</v>
      </c>
      <c r="E94" s="14">
        <f t="shared" si="24"/>
        <v>61.875661717561293</v>
      </c>
      <c r="F94" s="14">
        <f t="shared" si="24"/>
        <v>38.124338282438707</v>
      </c>
      <c r="G94" s="15">
        <f t="shared" si="24"/>
        <v>100</v>
      </c>
      <c r="H94" s="14">
        <f t="shared" si="25"/>
        <v>70.833558350416538</v>
      </c>
      <c r="I94" s="14">
        <f t="shared" si="25"/>
        <v>29.166441649583469</v>
      </c>
      <c r="J94" s="15">
        <f t="shared" si="25"/>
        <v>100</v>
      </c>
    </row>
    <row r="95" spans="1:10">
      <c r="A95" s="18">
        <v>2011</v>
      </c>
      <c r="B95" s="14">
        <f t="shared" si="23"/>
        <v>79.657249418019987</v>
      </c>
      <c r="C95" s="14">
        <f t="shared" si="23"/>
        <v>20.342750581980003</v>
      </c>
      <c r="D95" s="15">
        <f t="shared" si="23"/>
        <v>100</v>
      </c>
      <c r="E95" s="14">
        <f t="shared" si="24"/>
        <v>62.686383837588025</v>
      </c>
      <c r="F95" s="14">
        <f t="shared" si="24"/>
        <v>37.313616162411975</v>
      </c>
      <c r="G95" s="15">
        <f t="shared" si="24"/>
        <v>100</v>
      </c>
      <c r="H95" s="14">
        <f t="shared" si="25"/>
        <v>70.849565208872818</v>
      </c>
      <c r="I95" s="14">
        <f t="shared" si="25"/>
        <v>29.150434791127189</v>
      </c>
      <c r="J95" s="15">
        <f t="shared" si="25"/>
        <v>100</v>
      </c>
    </row>
    <row r="96" spans="1:10">
      <c r="A96" s="18">
        <v>2012</v>
      </c>
      <c r="B96" s="14">
        <f t="shared" si="23"/>
        <v>79.887713477047413</v>
      </c>
      <c r="C96" s="14">
        <f t="shared" si="23"/>
        <v>20.112286522952587</v>
      </c>
      <c r="D96" s="15">
        <f t="shared" si="23"/>
        <v>100</v>
      </c>
      <c r="E96" s="14">
        <f t="shared" si="24"/>
        <v>62.98118085742226</v>
      </c>
      <c r="F96" s="14">
        <f t="shared" si="24"/>
        <v>37.018819142577733</v>
      </c>
      <c r="G96" s="15">
        <f t="shared" si="24"/>
        <v>100</v>
      </c>
      <c r="H96" s="14">
        <f t="shared" si="25"/>
        <v>71.108713429260092</v>
      </c>
      <c r="I96" s="14">
        <f t="shared" si="25"/>
        <v>28.891286570739901</v>
      </c>
      <c r="J96" s="15">
        <f t="shared" si="25"/>
        <v>100</v>
      </c>
    </row>
    <row r="97" spans="1:10">
      <c r="A97" s="18">
        <v>2013</v>
      </c>
      <c r="B97" s="14">
        <f t="shared" si="23"/>
        <v>78.944321002638659</v>
      </c>
      <c r="C97" s="14">
        <f t="shared" si="23"/>
        <v>21.055678997361344</v>
      </c>
      <c r="D97" s="15">
        <f t="shared" si="23"/>
        <v>100</v>
      </c>
      <c r="E97" s="14">
        <f t="shared" si="24"/>
        <v>60.505633839102124</v>
      </c>
      <c r="F97" s="14">
        <f t="shared" si="24"/>
        <v>39.494366160897883</v>
      </c>
      <c r="G97" s="15">
        <f t="shared" si="24"/>
        <v>100</v>
      </c>
      <c r="H97" s="14">
        <f t="shared" si="25"/>
        <v>69.364993843941349</v>
      </c>
      <c r="I97" s="14">
        <f t="shared" si="25"/>
        <v>30.635006156058648</v>
      </c>
      <c r="J97" s="15">
        <f t="shared" si="25"/>
        <v>100</v>
      </c>
    </row>
    <row r="98" spans="1:10">
      <c r="A98" s="18">
        <v>2014</v>
      </c>
      <c r="B98" s="14">
        <f t="shared" si="23"/>
        <v>76.917263215513358</v>
      </c>
      <c r="C98" s="14">
        <f t="shared" si="23"/>
        <v>23.082736784486631</v>
      </c>
      <c r="D98" s="15">
        <f t="shared" si="23"/>
        <v>100</v>
      </c>
      <c r="E98" s="14">
        <f t="shared" si="24"/>
        <v>59.427037162391194</v>
      </c>
      <c r="F98" s="14">
        <f t="shared" si="24"/>
        <v>40.572962837608799</v>
      </c>
      <c r="G98" s="15">
        <f t="shared" si="24"/>
        <v>100</v>
      </c>
      <c r="H98" s="14">
        <f t="shared" si="25"/>
        <v>67.826490880048709</v>
      </c>
      <c r="I98" s="14">
        <f t="shared" si="25"/>
        <v>32.173509119951291</v>
      </c>
      <c r="J98" s="15">
        <f t="shared" si="25"/>
        <v>100</v>
      </c>
    </row>
    <row r="99" spans="1:10">
      <c r="A99" s="18">
        <v>2015</v>
      </c>
      <c r="B99" s="14">
        <f t="shared" si="23"/>
        <v>78.098616313067524</v>
      </c>
      <c r="C99" s="14">
        <f t="shared" si="23"/>
        <v>21.90138368693248</v>
      </c>
      <c r="D99" s="15">
        <f t="shared" si="23"/>
        <v>100</v>
      </c>
      <c r="E99" s="14">
        <f t="shared" si="24"/>
        <v>58.930981287217378</v>
      </c>
      <c r="F99" s="14">
        <f t="shared" si="24"/>
        <v>41.069018712782629</v>
      </c>
      <c r="G99" s="15">
        <f t="shared" si="24"/>
        <v>100</v>
      </c>
      <c r="H99" s="14">
        <f t="shared" si="25"/>
        <v>68.131699689833496</v>
      </c>
      <c r="I99" s="14">
        <f t="shared" si="25"/>
        <v>31.868300310166504</v>
      </c>
      <c r="J99" s="15">
        <f t="shared" si="25"/>
        <v>100</v>
      </c>
    </row>
    <row r="100" spans="1:10">
      <c r="A100" s="18">
        <v>2016</v>
      </c>
      <c r="B100" s="14">
        <f t="shared" si="23"/>
        <v>79.370604929469167</v>
      </c>
      <c r="C100" s="14">
        <f t="shared" si="23"/>
        <v>20.629395070530833</v>
      </c>
      <c r="D100" s="15">
        <f t="shared" si="23"/>
        <v>100</v>
      </c>
      <c r="E100" s="14">
        <f t="shared" si="24"/>
        <v>60.394661468988765</v>
      </c>
      <c r="F100" s="14">
        <f t="shared" si="24"/>
        <v>39.605338531011242</v>
      </c>
      <c r="G100" s="15">
        <f t="shared" si="24"/>
        <v>100</v>
      </c>
      <c r="H100" s="14">
        <f t="shared" si="25"/>
        <v>69.499468400601756</v>
      </c>
      <c r="I100" s="14">
        <f t="shared" si="25"/>
        <v>30.500531599398251</v>
      </c>
      <c r="J100" s="15">
        <f t="shared" si="25"/>
        <v>100</v>
      </c>
    </row>
    <row r="101" spans="1:10">
      <c r="A101" s="19">
        <v>2017</v>
      </c>
      <c r="B101" s="16">
        <f t="shared" si="23"/>
        <v>78.483481997336852</v>
      </c>
      <c r="C101" s="16">
        <f t="shared" si="23"/>
        <v>21.516518002663151</v>
      </c>
      <c r="D101" s="17">
        <f t="shared" si="23"/>
        <v>100</v>
      </c>
      <c r="E101" s="16">
        <f t="shared" si="24"/>
        <v>62.512789798715453</v>
      </c>
      <c r="F101" s="16">
        <f t="shared" si="24"/>
        <v>37.487210201284547</v>
      </c>
      <c r="G101" s="17">
        <f t="shared" si="24"/>
        <v>100</v>
      </c>
      <c r="H101" s="16">
        <f t="shared" si="25"/>
        <v>70.172681795412657</v>
      </c>
      <c r="I101" s="16">
        <f t="shared" si="25"/>
        <v>29.827318204587339</v>
      </c>
      <c r="J101" s="17">
        <f t="shared" si="25"/>
        <v>100</v>
      </c>
    </row>
    <row r="102" spans="1:10">
      <c r="A102" s="2" t="s">
        <v>54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3" t="s">
        <v>55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4" t="s">
        <v>56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4" t="s">
        <v>67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5" t="s">
        <v>57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6" t="s">
        <v>58</v>
      </c>
      <c r="B107" s="1"/>
      <c r="C107" s="1"/>
      <c r="D107" s="1"/>
      <c r="E107" s="1"/>
      <c r="F107" s="1"/>
      <c r="G107" s="1"/>
      <c r="H107" s="1"/>
      <c r="I107" s="1"/>
      <c r="J107" s="1"/>
    </row>
    <row r="110" spans="1:10">
      <c r="A110" s="27" t="s">
        <v>16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>
      <c r="A111" s="27" t="s">
        <v>13</v>
      </c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>
      <c r="A112" s="27" t="s">
        <v>69</v>
      </c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6">
      <c r="A113" s="35" t="s">
        <v>9</v>
      </c>
      <c r="B113" s="30" t="s">
        <v>14</v>
      </c>
      <c r="C113" s="31"/>
      <c r="D113" s="32"/>
      <c r="E113" s="31" t="s">
        <v>5</v>
      </c>
      <c r="F113" s="31"/>
      <c r="G113" s="32"/>
      <c r="H113" s="31" t="s">
        <v>3</v>
      </c>
      <c r="I113" s="31"/>
      <c r="J113" s="32"/>
    </row>
    <row r="114" spans="1:16">
      <c r="A114" s="36"/>
      <c r="B114" s="21" t="s">
        <v>52</v>
      </c>
      <c r="C114" s="21" t="s">
        <v>53</v>
      </c>
      <c r="D114" s="22" t="s">
        <v>3</v>
      </c>
      <c r="E114" s="21" t="s">
        <v>52</v>
      </c>
      <c r="F114" s="21" t="s">
        <v>53</v>
      </c>
      <c r="G114" s="22" t="s">
        <v>3</v>
      </c>
      <c r="H114" s="21" t="s">
        <v>52</v>
      </c>
      <c r="I114" s="21" t="s">
        <v>53</v>
      </c>
      <c r="J114" s="22" t="s">
        <v>3</v>
      </c>
    </row>
    <row r="115" spans="1:16">
      <c r="A115" s="18" t="s">
        <v>10</v>
      </c>
      <c r="B115" s="8">
        <f>+B77-B67</f>
        <v>468052</v>
      </c>
      <c r="C115" s="8">
        <f t="shared" ref="C115:J115" si="26">+C77-C67</f>
        <v>181536</v>
      </c>
      <c r="D115" s="11">
        <f t="shared" si="26"/>
        <v>649588</v>
      </c>
      <c r="E115" s="8">
        <f t="shared" si="26"/>
        <v>503187</v>
      </c>
      <c r="F115" s="8">
        <f t="shared" si="26"/>
        <v>238604</v>
      </c>
      <c r="G115" s="11">
        <f t="shared" si="26"/>
        <v>741791</v>
      </c>
      <c r="H115" s="8">
        <f t="shared" si="26"/>
        <v>971239</v>
      </c>
      <c r="I115" s="8">
        <f t="shared" si="26"/>
        <v>420140</v>
      </c>
      <c r="J115" s="11">
        <f t="shared" si="26"/>
        <v>1391379</v>
      </c>
    </row>
    <row r="116" spans="1:16">
      <c r="A116" s="19" t="s">
        <v>11</v>
      </c>
      <c r="B116" s="16">
        <f>+B115/B67*100</f>
        <v>18.681078768319292</v>
      </c>
      <c r="C116" s="16">
        <f t="shared" ref="C116:J116" si="27">+C115/C67*100</f>
        <v>28.648350087585023</v>
      </c>
      <c r="D116" s="17">
        <f t="shared" si="27"/>
        <v>20.693071420129673</v>
      </c>
      <c r="E116" s="16">
        <f t="shared" si="27"/>
        <v>24.349427178475942</v>
      </c>
      <c r="F116" s="16">
        <f t="shared" si="27"/>
        <v>18.320584897518547</v>
      </c>
      <c r="G116" s="17">
        <f t="shared" si="27"/>
        <v>22.018743764669075</v>
      </c>
      <c r="H116" s="16">
        <f t="shared" si="27"/>
        <v>21.243141969006203</v>
      </c>
      <c r="I116" s="16">
        <f t="shared" si="27"/>
        <v>21.700863406561393</v>
      </c>
      <c r="J116" s="17">
        <f t="shared" si="27"/>
        <v>21.379307271717057</v>
      </c>
    </row>
    <row r="117" spans="1:16">
      <c r="A117" s="2" t="s">
        <v>54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6">
      <c r="A118" s="3" t="s">
        <v>55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6">
      <c r="A119" s="4" t="s">
        <v>56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6">
      <c r="A120" s="4" t="s">
        <v>67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6">
      <c r="A121" s="5" t="s">
        <v>57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6">
      <c r="A122" s="6" t="s">
        <v>58</v>
      </c>
      <c r="B122" s="1"/>
      <c r="C122" s="1"/>
      <c r="D122" s="1"/>
      <c r="E122" s="1"/>
      <c r="F122" s="1"/>
      <c r="G122" s="1"/>
      <c r="H122" s="1"/>
      <c r="I122" s="1"/>
      <c r="J122" s="1"/>
    </row>
    <row r="125" spans="1:16">
      <c r="A125" s="27" t="s">
        <v>23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>
      <c r="A126" s="27" t="s">
        <v>22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>
      <c r="A127" s="28" t="s">
        <v>2</v>
      </c>
      <c r="B127" s="30" t="s">
        <v>59</v>
      </c>
      <c r="C127" s="31"/>
      <c r="D127" s="32"/>
      <c r="E127" s="31" t="s">
        <v>60</v>
      </c>
      <c r="F127" s="31"/>
      <c r="G127" s="32"/>
      <c r="H127" s="31" t="s">
        <v>61</v>
      </c>
      <c r="I127" s="31"/>
      <c r="J127" s="32"/>
      <c r="K127" s="31" t="s">
        <v>62</v>
      </c>
      <c r="L127" s="31"/>
      <c r="M127" s="32"/>
      <c r="N127" s="31" t="s">
        <v>3</v>
      </c>
      <c r="O127" s="31"/>
      <c r="P127" s="32"/>
    </row>
    <row r="128" spans="1:16">
      <c r="A128" s="29"/>
      <c r="B128" s="21" t="s">
        <v>14</v>
      </c>
      <c r="C128" s="21" t="s">
        <v>5</v>
      </c>
      <c r="D128" s="22" t="s">
        <v>3</v>
      </c>
      <c r="E128" s="21" t="s">
        <v>14</v>
      </c>
      <c r="F128" s="21" t="s">
        <v>5</v>
      </c>
      <c r="G128" s="22" t="s">
        <v>3</v>
      </c>
      <c r="H128" s="21" t="s">
        <v>14</v>
      </c>
      <c r="I128" s="21" t="s">
        <v>5</v>
      </c>
      <c r="J128" s="22" t="s">
        <v>3</v>
      </c>
      <c r="K128" s="21" t="s">
        <v>14</v>
      </c>
      <c r="L128" s="21" t="s">
        <v>5</v>
      </c>
      <c r="M128" s="22" t="s">
        <v>3</v>
      </c>
      <c r="N128" s="21" t="s">
        <v>14</v>
      </c>
      <c r="O128" s="21" t="s">
        <v>5</v>
      </c>
      <c r="P128" s="22" t="s">
        <v>3</v>
      </c>
    </row>
    <row r="129" spans="1:16">
      <c r="A129" s="18">
        <v>2007</v>
      </c>
      <c r="B129" s="8">
        <v>133319</v>
      </c>
      <c r="C129" s="8">
        <v>152612</v>
      </c>
      <c r="D129" s="11">
        <f>+C129+B129</f>
        <v>285931</v>
      </c>
      <c r="E129" s="8">
        <v>937174</v>
      </c>
      <c r="F129" s="8">
        <v>1195613</v>
      </c>
      <c r="G129" s="11">
        <f>+E129+F129</f>
        <v>2132787</v>
      </c>
      <c r="H129" s="8">
        <v>1434995</v>
      </c>
      <c r="I129" s="8">
        <v>718300</v>
      </c>
      <c r="J129" s="11">
        <f>+I129+H129</f>
        <v>2153295</v>
      </c>
      <c r="K129" s="8">
        <v>633670</v>
      </c>
      <c r="L129" s="8">
        <v>1302382</v>
      </c>
      <c r="M129" s="11">
        <f>+K129+L129</f>
        <v>1936052</v>
      </c>
      <c r="N129" s="8">
        <f>+K129+H129+E129+B129</f>
        <v>3139158</v>
      </c>
      <c r="O129" s="8">
        <f t="shared" ref="O129:O139" si="28">+L129+I129+F129+C129</f>
        <v>3368907</v>
      </c>
      <c r="P129" s="11">
        <f>+D129+G129+J129+M129</f>
        <v>6508065</v>
      </c>
    </row>
    <row r="130" spans="1:16">
      <c r="A130" s="18">
        <v>2008</v>
      </c>
      <c r="B130" s="8">
        <v>135814</v>
      </c>
      <c r="C130" s="8">
        <v>161238</v>
      </c>
      <c r="D130" s="11">
        <f t="shared" ref="D130:D139" si="29">+C130+B130</f>
        <v>297052</v>
      </c>
      <c r="E130" s="8">
        <v>810787</v>
      </c>
      <c r="F130" s="8">
        <v>1126567</v>
      </c>
      <c r="G130" s="11">
        <f t="shared" ref="G130:G139" si="30">+E130+F130</f>
        <v>1937354</v>
      </c>
      <c r="H130" s="8">
        <v>1627801</v>
      </c>
      <c r="I130" s="8">
        <v>829867</v>
      </c>
      <c r="J130" s="11">
        <f t="shared" ref="J130:J139" si="31">+I130+H130</f>
        <v>2457668</v>
      </c>
      <c r="K130" s="8">
        <v>625590</v>
      </c>
      <c r="L130" s="8">
        <v>1321611</v>
      </c>
      <c r="M130" s="11">
        <f t="shared" ref="M130:M139" si="32">+K130+L130</f>
        <v>1947201</v>
      </c>
      <c r="N130" s="8">
        <f t="shared" ref="N130:N139" si="33">+K130+H130+E130+B130</f>
        <v>3199992</v>
      </c>
      <c r="O130" s="8">
        <f t="shared" si="28"/>
        <v>3439283</v>
      </c>
      <c r="P130" s="11">
        <f t="shared" ref="P130:P139" si="34">+M130+J130+G130+D130</f>
        <v>6639275</v>
      </c>
    </row>
    <row r="131" spans="1:16">
      <c r="A131" s="18">
        <v>2009</v>
      </c>
      <c r="B131" s="8">
        <v>148502</v>
      </c>
      <c r="C131" s="8">
        <v>140887</v>
      </c>
      <c r="D131" s="11">
        <f t="shared" si="29"/>
        <v>289389</v>
      </c>
      <c r="E131" s="8">
        <v>809687</v>
      </c>
      <c r="F131" s="8">
        <v>1158766</v>
      </c>
      <c r="G131" s="11">
        <f t="shared" si="30"/>
        <v>1968453</v>
      </c>
      <c r="H131" s="8">
        <v>1656239</v>
      </c>
      <c r="I131" s="8">
        <v>844648</v>
      </c>
      <c r="J131" s="11">
        <f t="shared" si="31"/>
        <v>2500887</v>
      </c>
      <c r="K131" s="8">
        <v>647267</v>
      </c>
      <c r="L131" s="8">
        <v>1366179</v>
      </c>
      <c r="M131" s="11">
        <f t="shared" si="32"/>
        <v>2013446</v>
      </c>
      <c r="N131" s="8">
        <f t="shared" si="33"/>
        <v>3261695</v>
      </c>
      <c r="O131" s="8">
        <f t="shared" si="28"/>
        <v>3510480</v>
      </c>
      <c r="P131" s="11">
        <f t="shared" si="34"/>
        <v>6772175</v>
      </c>
    </row>
    <row r="132" spans="1:16">
      <c r="A132" s="18">
        <v>2010</v>
      </c>
      <c r="B132" s="8">
        <v>129722</v>
      </c>
      <c r="C132" s="8">
        <v>148331</v>
      </c>
      <c r="D132" s="11">
        <f t="shared" si="29"/>
        <v>278053</v>
      </c>
      <c r="E132" s="8">
        <v>821470</v>
      </c>
      <c r="F132" s="8">
        <v>1206351</v>
      </c>
      <c r="G132" s="11">
        <f t="shared" si="30"/>
        <v>2027821</v>
      </c>
      <c r="H132" s="8">
        <v>1724483</v>
      </c>
      <c r="I132" s="8">
        <v>862034</v>
      </c>
      <c r="J132" s="11">
        <f t="shared" si="31"/>
        <v>2586517</v>
      </c>
      <c r="K132" s="8">
        <v>648675</v>
      </c>
      <c r="L132" s="8">
        <v>1365817</v>
      </c>
      <c r="M132" s="11">
        <f t="shared" si="32"/>
        <v>2014492</v>
      </c>
      <c r="N132" s="8">
        <f t="shared" si="33"/>
        <v>3324350</v>
      </c>
      <c r="O132" s="8">
        <f t="shared" si="28"/>
        <v>3582533</v>
      </c>
      <c r="P132" s="11">
        <f t="shared" si="34"/>
        <v>6906883</v>
      </c>
    </row>
    <row r="133" spans="1:16">
      <c r="A133" s="18">
        <v>2011</v>
      </c>
      <c r="B133" s="8">
        <v>130482</v>
      </c>
      <c r="C133" s="8">
        <v>140283</v>
      </c>
      <c r="D133" s="11">
        <f t="shared" si="29"/>
        <v>270765</v>
      </c>
      <c r="E133" s="8">
        <v>751057</v>
      </c>
      <c r="F133" s="8">
        <v>1110145</v>
      </c>
      <c r="G133" s="11">
        <f t="shared" si="30"/>
        <v>1861202</v>
      </c>
      <c r="H133" s="8">
        <v>1817250</v>
      </c>
      <c r="I133" s="8">
        <v>1041069</v>
      </c>
      <c r="J133" s="11">
        <f t="shared" si="31"/>
        <v>2858319</v>
      </c>
      <c r="K133" s="8">
        <v>689213</v>
      </c>
      <c r="L133" s="8">
        <v>1363997</v>
      </c>
      <c r="M133" s="11">
        <f t="shared" si="32"/>
        <v>2053210</v>
      </c>
      <c r="N133" s="8">
        <f t="shared" si="33"/>
        <v>3388002</v>
      </c>
      <c r="O133" s="8">
        <f t="shared" si="28"/>
        <v>3655494</v>
      </c>
      <c r="P133" s="11">
        <f t="shared" si="34"/>
        <v>7043496</v>
      </c>
    </row>
    <row r="134" spans="1:16">
      <c r="A134" s="18">
        <v>2012</v>
      </c>
      <c r="B134" s="8">
        <v>99235</v>
      </c>
      <c r="C134" s="8">
        <v>141486</v>
      </c>
      <c r="D134" s="11">
        <f t="shared" si="29"/>
        <v>240721</v>
      </c>
      <c r="E134" s="8">
        <v>687588</v>
      </c>
      <c r="F134" s="8">
        <v>1049169</v>
      </c>
      <c r="G134" s="11">
        <f t="shared" si="30"/>
        <v>1736757</v>
      </c>
      <c r="H134" s="8">
        <v>1971378</v>
      </c>
      <c r="I134" s="8">
        <v>1158128</v>
      </c>
      <c r="J134" s="11">
        <f t="shared" si="31"/>
        <v>3129506</v>
      </c>
      <c r="K134" s="8">
        <v>694396</v>
      </c>
      <c r="L134" s="8">
        <v>1380558</v>
      </c>
      <c r="M134" s="11">
        <f t="shared" si="32"/>
        <v>2074954</v>
      </c>
      <c r="N134" s="8">
        <f t="shared" si="33"/>
        <v>3452597</v>
      </c>
      <c r="O134" s="8">
        <f t="shared" si="28"/>
        <v>3729341</v>
      </c>
      <c r="P134" s="11">
        <f t="shared" si="34"/>
        <v>7181938</v>
      </c>
    </row>
    <row r="135" spans="1:16">
      <c r="A135" s="18">
        <v>2013</v>
      </c>
      <c r="B135" s="8">
        <v>111235</v>
      </c>
      <c r="C135" s="8">
        <v>120895</v>
      </c>
      <c r="D135" s="11">
        <f t="shared" si="29"/>
        <v>232130</v>
      </c>
      <c r="E135" s="8">
        <v>664010</v>
      </c>
      <c r="F135" s="8">
        <v>990285</v>
      </c>
      <c r="G135" s="11">
        <f t="shared" si="30"/>
        <v>1654295</v>
      </c>
      <c r="H135" s="8">
        <v>2002077</v>
      </c>
      <c r="I135" s="8">
        <v>1190440</v>
      </c>
      <c r="J135" s="11">
        <f t="shared" si="31"/>
        <v>3192517</v>
      </c>
      <c r="K135" s="8">
        <v>740755</v>
      </c>
      <c r="L135" s="8">
        <v>1502357</v>
      </c>
      <c r="M135" s="11">
        <f t="shared" si="32"/>
        <v>2243112</v>
      </c>
      <c r="N135" s="8">
        <f t="shared" si="33"/>
        <v>3518077</v>
      </c>
      <c r="O135" s="8">
        <f t="shared" si="28"/>
        <v>3803977</v>
      </c>
      <c r="P135" s="11">
        <f t="shared" si="34"/>
        <v>7322054</v>
      </c>
    </row>
    <row r="136" spans="1:16">
      <c r="A136" s="18">
        <v>2014</v>
      </c>
      <c r="B136" s="8">
        <v>119843</v>
      </c>
      <c r="C136" s="8">
        <v>114432</v>
      </c>
      <c r="D136" s="11">
        <f t="shared" si="29"/>
        <v>234275</v>
      </c>
      <c r="E136" s="8">
        <v>643044</v>
      </c>
      <c r="F136" s="8">
        <v>973374</v>
      </c>
      <c r="G136" s="11">
        <f t="shared" si="30"/>
        <v>1616418</v>
      </c>
      <c r="H136" s="8">
        <v>1994111</v>
      </c>
      <c r="I136" s="8">
        <v>1217594</v>
      </c>
      <c r="J136" s="11">
        <f t="shared" si="31"/>
        <v>3211705</v>
      </c>
      <c r="K136" s="8">
        <v>827370</v>
      </c>
      <c r="L136" s="8">
        <v>1573979</v>
      </c>
      <c r="M136" s="11">
        <f t="shared" si="32"/>
        <v>2401349</v>
      </c>
      <c r="N136" s="8">
        <f t="shared" si="33"/>
        <v>3584368</v>
      </c>
      <c r="O136" s="8">
        <f t="shared" si="28"/>
        <v>3879379</v>
      </c>
      <c r="P136" s="11">
        <f t="shared" si="34"/>
        <v>7463747</v>
      </c>
    </row>
    <row r="137" spans="1:16">
      <c r="A137" s="18">
        <v>2015</v>
      </c>
      <c r="B137" s="8">
        <v>128611</v>
      </c>
      <c r="C137" s="8">
        <v>128742</v>
      </c>
      <c r="D137" s="11">
        <f t="shared" si="29"/>
        <v>257353</v>
      </c>
      <c r="E137" s="8">
        <v>650162</v>
      </c>
      <c r="F137" s="8">
        <v>912438</v>
      </c>
      <c r="G137" s="11">
        <f t="shared" si="30"/>
        <v>1562600</v>
      </c>
      <c r="H137" s="8">
        <v>2072924</v>
      </c>
      <c r="I137" s="8">
        <v>1289822</v>
      </c>
      <c r="J137" s="11">
        <f t="shared" si="31"/>
        <v>3362746</v>
      </c>
      <c r="K137" s="8">
        <v>799708</v>
      </c>
      <c r="L137" s="8">
        <v>1624476</v>
      </c>
      <c r="M137" s="11">
        <f t="shared" si="32"/>
        <v>2424184</v>
      </c>
      <c r="N137" s="8">
        <f t="shared" si="33"/>
        <v>3651405</v>
      </c>
      <c r="O137" s="8">
        <f t="shared" si="28"/>
        <v>3955478</v>
      </c>
      <c r="P137" s="11">
        <f t="shared" si="34"/>
        <v>7606883</v>
      </c>
    </row>
    <row r="138" spans="1:16">
      <c r="A138" s="18">
        <v>2016</v>
      </c>
      <c r="B138" s="8">
        <v>162185</v>
      </c>
      <c r="C138" s="8">
        <v>177733</v>
      </c>
      <c r="D138" s="11">
        <f t="shared" si="29"/>
        <v>339918</v>
      </c>
      <c r="E138" s="8">
        <v>622822</v>
      </c>
      <c r="F138" s="8">
        <v>961458</v>
      </c>
      <c r="G138" s="11">
        <f t="shared" si="30"/>
        <v>1584280</v>
      </c>
      <c r="H138" s="8">
        <v>2167190</v>
      </c>
      <c r="I138" s="8">
        <v>1296267</v>
      </c>
      <c r="J138" s="11">
        <f t="shared" si="31"/>
        <v>3463457</v>
      </c>
      <c r="K138" s="8">
        <v>767312</v>
      </c>
      <c r="L138" s="8">
        <v>1597113</v>
      </c>
      <c r="M138" s="11">
        <f t="shared" si="32"/>
        <v>2364425</v>
      </c>
      <c r="N138" s="8">
        <f t="shared" si="33"/>
        <v>3719509</v>
      </c>
      <c r="O138" s="8">
        <f t="shared" si="28"/>
        <v>4032571</v>
      </c>
      <c r="P138" s="11">
        <f t="shared" si="34"/>
        <v>7752080</v>
      </c>
    </row>
    <row r="139" spans="1:16">
      <c r="A139" s="19">
        <v>2017</v>
      </c>
      <c r="B139" s="9">
        <v>167728</v>
      </c>
      <c r="C139" s="9">
        <v>185291</v>
      </c>
      <c r="D139" s="13">
        <f t="shared" si="29"/>
        <v>353019</v>
      </c>
      <c r="E139" s="9">
        <v>651039</v>
      </c>
      <c r="F139" s="9">
        <v>1028986</v>
      </c>
      <c r="G139" s="13">
        <f t="shared" si="30"/>
        <v>1680025</v>
      </c>
      <c r="H139" s="9">
        <v>2154773</v>
      </c>
      <c r="I139" s="9">
        <v>1355435</v>
      </c>
      <c r="J139" s="13">
        <f t="shared" si="31"/>
        <v>3510208</v>
      </c>
      <c r="K139" s="9">
        <v>815206</v>
      </c>
      <c r="L139" s="9">
        <v>1540986</v>
      </c>
      <c r="M139" s="13">
        <f t="shared" si="32"/>
        <v>2356192</v>
      </c>
      <c r="N139" s="9">
        <f t="shared" si="33"/>
        <v>3788746</v>
      </c>
      <c r="O139" s="9">
        <f t="shared" si="28"/>
        <v>4110698</v>
      </c>
      <c r="P139" s="13">
        <f t="shared" si="34"/>
        <v>7899444</v>
      </c>
    </row>
    <row r="140" spans="1:16">
      <c r="A140" s="2" t="s">
        <v>54</v>
      </c>
    </row>
    <row r="141" spans="1:16">
      <c r="A141" s="3" t="s">
        <v>55</v>
      </c>
    </row>
    <row r="142" spans="1:16">
      <c r="A142" s="7" t="s">
        <v>64</v>
      </c>
    </row>
    <row r="143" spans="1:16">
      <c r="A143" s="7" t="s">
        <v>65</v>
      </c>
    </row>
    <row r="144" spans="1:16">
      <c r="A144" s="7" t="s">
        <v>66</v>
      </c>
    </row>
    <row r="145" spans="1:16">
      <c r="A145" s="4" t="s">
        <v>68</v>
      </c>
    </row>
    <row r="146" spans="1:16">
      <c r="A146" s="5" t="s">
        <v>57</v>
      </c>
    </row>
    <row r="147" spans="1:16">
      <c r="A147" s="6" t="s">
        <v>58</v>
      </c>
    </row>
    <row r="150" spans="1:16">
      <c r="A150" s="27" t="s">
        <v>17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>
      <c r="A151" s="27" t="s">
        <v>22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>
      <c r="A152" s="27" t="s">
        <v>7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>
      <c r="A153" s="28" t="s">
        <v>2</v>
      </c>
      <c r="B153" s="30" t="s">
        <v>59</v>
      </c>
      <c r="C153" s="31"/>
      <c r="D153" s="32"/>
      <c r="E153" s="31" t="s">
        <v>60</v>
      </c>
      <c r="F153" s="31"/>
      <c r="G153" s="32"/>
      <c r="H153" s="31" t="s">
        <v>61</v>
      </c>
      <c r="I153" s="31"/>
      <c r="J153" s="32"/>
      <c r="K153" s="31" t="s">
        <v>62</v>
      </c>
      <c r="L153" s="31"/>
      <c r="M153" s="32"/>
      <c r="N153" s="31" t="s">
        <v>3</v>
      </c>
      <c r="O153" s="31"/>
      <c r="P153" s="32"/>
    </row>
    <row r="154" spans="1:16">
      <c r="A154" s="29"/>
      <c r="B154" s="21" t="s">
        <v>14</v>
      </c>
      <c r="C154" s="21" t="s">
        <v>5</v>
      </c>
      <c r="D154" s="22" t="s">
        <v>3</v>
      </c>
      <c r="E154" s="21" t="s">
        <v>14</v>
      </c>
      <c r="F154" s="21" t="s">
        <v>5</v>
      </c>
      <c r="G154" s="22" t="s">
        <v>3</v>
      </c>
      <c r="H154" s="21" t="s">
        <v>14</v>
      </c>
      <c r="I154" s="21" t="s">
        <v>5</v>
      </c>
      <c r="J154" s="22" t="s">
        <v>3</v>
      </c>
      <c r="K154" s="21" t="s">
        <v>14</v>
      </c>
      <c r="L154" s="21" t="s">
        <v>5</v>
      </c>
      <c r="M154" s="22" t="s">
        <v>3</v>
      </c>
      <c r="N154" s="21" t="s">
        <v>14</v>
      </c>
      <c r="O154" s="21" t="s">
        <v>5</v>
      </c>
      <c r="P154" s="22" t="s">
        <v>3</v>
      </c>
    </row>
    <row r="155" spans="1:16">
      <c r="A155" s="18">
        <v>2007</v>
      </c>
      <c r="B155" s="14">
        <f>+B129/$D129*100</f>
        <v>46.626283963613602</v>
      </c>
      <c r="C155" s="14">
        <f t="shared" ref="C155:D155" si="35">+C129/$D129*100</f>
        <v>53.373716036386398</v>
      </c>
      <c r="D155" s="15">
        <f t="shared" si="35"/>
        <v>100</v>
      </c>
      <c r="E155" s="14">
        <f>+E129/$G129*100</f>
        <v>43.94128433828601</v>
      </c>
      <c r="F155" s="14">
        <f t="shared" ref="F155:G155" si="36">+F129/$G129*100</f>
        <v>56.05871566171399</v>
      </c>
      <c r="G155" s="15">
        <f t="shared" si="36"/>
        <v>100</v>
      </c>
      <c r="H155" s="14">
        <f>+H129/$J129*100</f>
        <v>66.641821023129665</v>
      </c>
      <c r="I155" s="14">
        <f t="shared" ref="I155:J155" si="37">+I129/$J129*100</f>
        <v>33.358178976870327</v>
      </c>
      <c r="J155" s="15">
        <f t="shared" si="37"/>
        <v>100</v>
      </c>
      <c r="K155" s="14">
        <f>+K129/$M129*100</f>
        <v>32.73000931793154</v>
      </c>
      <c r="L155" s="14">
        <f t="shared" ref="L155:M155" si="38">+L129/$M129*100</f>
        <v>67.269990682068453</v>
      </c>
      <c r="M155" s="15">
        <f t="shared" si="38"/>
        <v>100</v>
      </c>
      <c r="N155" s="14">
        <f>+N129/$P129*100</f>
        <v>48.234890094060219</v>
      </c>
      <c r="O155" s="14">
        <f t="shared" ref="O155:P155" si="39">+O129/$P129*100</f>
        <v>51.765109905939788</v>
      </c>
      <c r="P155" s="15">
        <f t="shared" si="39"/>
        <v>100</v>
      </c>
    </row>
    <row r="156" spans="1:16">
      <c r="A156" s="18">
        <v>2008</v>
      </c>
      <c r="B156" s="14">
        <f t="shared" ref="B156:D165" si="40">+B130/$D130*100</f>
        <v>45.720614572532753</v>
      </c>
      <c r="C156" s="14">
        <f t="shared" si="40"/>
        <v>54.27938542746724</v>
      </c>
      <c r="D156" s="15">
        <f t="shared" si="40"/>
        <v>100</v>
      </c>
      <c r="E156" s="14">
        <f t="shared" ref="E156:G165" si="41">+E130/$G130*100</f>
        <v>41.850224584665476</v>
      </c>
      <c r="F156" s="14">
        <f t="shared" si="41"/>
        <v>58.149775415334524</v>
      </c>
      <c r="G156" s="15">
        <f t="shared" si="41"/>
        <v>100</v>
      </c>
      <c r="H156" s="14">
        <f t="shared" ref="H156:J165" si="42">+H130/$J130*100</f>
        <v>66.233559618304824</v>
      </c>
      <c r="I156" s="14">
        <f t="shared" si="42"/>
        <v>33.766440381695169</v>
      </c>
      <c r="J156" s="15">
        <f t="shared" si="42"/>
        <v>100</v>
      </c>
      <c r="K156" s="14">
        <f t="shared" ref="K156:M156" si="43">+K130/$M130*100</f>
        <v>32.127654001821078</v>
      </c>
      <c r="L156" s="14">
        <f t="shared" si="43"/>
        <v>67.872345998178929</v>
      </c>
      <c r="M156" s="15">
        <f t="shared" si="43"/>
        <v>100</v>
      </c>
      <c r="N156" s="14">
        <f t="shared" ref="N156:P156" si="44">+N130/$P130*100</f>
        <v>48.19791317576091</v>
      </c>
      <c r="O156" s="14">
        <f t="shared" si="44"/>
        <v>51.80208682423909</v>
      </c>
      <c r="P156" s="15">
        <f t="shared" si="44"/>
        <v>100</v>
      </c>
    </row>
    <row r="157" spans="1:16">
      <c r="A157" s="18">
        <v>2009</v>
      </c>
      <c r="B157" s="14">
        <f t="shared" si="40"/>
        <v>51.315703084775166</v>
      </c>
      <c r="C157" s="14">
        <f t="shared" si="40"/>
        <v>48.684296915224834</v>
      </c>
      <c r="D157" s="15">
        <f t="shared" si="40"/>
        <v>100</v>
      </c>
      <c r="E157" s="14">
        <f t="shared" si="41"/>
        <v>41.133163961750675</v>
      </c>
      <c r="F157" s="14">
        <f t="shared" si="41"/>
        <v>58.866836038249325</v>
      </c>
      <c r="G157" s="15">
        <f t="shared" si="41"/>
        <v>100</v>
      </c>
      <c r="H157" s="14">
        <f t="shared" si="42"/>
        <v>66.226062992850132</v>
      </c>
      <c r="I157" s="14">
        <f t="shared" si="42"/>
        <v>33.773937007149861</v>
      </c>
      <c r="J157" s="15">
        <f t="shared" si="42"/>
        <v>100</v>
      </c>
      <c r="K157" s="14">
        <f t="shared" ref="K157:M157" si="45">+K131/$M131*100</f>
        <v>32.147224211625243</v>
      </c>
      <c r="L157" s="14">
        <f t="shared" si="45"/>
        <v>67.852775788374757</v>
      </c>
      <c r="M157" s="15">
        <f t="shared" si="45"/>
        <v>100</v>
      </c>
      <c r="N157" s="14">
        <f t="shared" ref="N157:P157" si="46">+N131/$P131*100</f>
        <v>48.163182434003851</v>
      </c>
      <c r="O157" s="14">
        <f t="shared" si="46"/>
        <v>51.836817565996149</v>
      </c>
      <c r="P157" s="15">
        <f t="shared" si="46"/>
        <v>100</v>
      </c>
    </row>
    <row r="158" spans="1:16">
      <c r="A158" s="18">
        <v>2010</v>
      </c>
      <c r="B158" s="14">
        <f t="shared" si="40"/>
        <v>46.653695518480291</v>
      </c>
      <c r="C158" s="14">
        <f t="shared" si="40"/>
        <v>53.346304481519709</v>
      </c>
      <c r="D158" s="15">
        <f t="shared" si="40"/>
        <v>100</v>
      </c>
      <c r="E158" s="14">
        <f t="shared" si="41"/>
        <v>40.509985841945614</v>
      </c>
      <c r="F158" s="14">
        <f t="shared" si="41"/>
        <v>59.490014158054386</v>
      </c>
      <c r="G158" s="15">
        <f t="shared" si="41"/>
        <v>100</v>
      </c>
      <c r="H158" s="14">
        <f t="shared" si="42"/>
        <v>66.672014914265006</v>
      </c>
      <c r="I158" s="14">
        <f t="shared" si="42"/>
        <v>33.327985085734987</v>
      </c>
      <c r="J158" s="15">
        <f t="shared" si="42"/>
        <v>100</v>
      </c>
      <c r="K158" s="14">
        <f t="shared" ref="K158:M158" si="47">+K132/$M132*100</f>
        <v>32.200425715267173</v>
      </c>
      <c r="L158" s="14">
        <f t="shared" si="47"/>
        <v>67.799574284732827</v>
      </c>
      <c r="M158" s="15">
        <f t="shared" si="47"/>
        <v>100</v>
      </c>
      <c r="N158" s="14">
        <f t="shared" ref="N158:P158" si="48">+N132/$P132*100</f>
        <v>48.130973117685649</v>
      </c>
      <c r="O158" s="14">
        <f t="shared" si="48"/>
        <v>51.869026882314351</v>
      </c>
      <c r="P158" s="15">
        <f t="shared" si="48"/>
        <v>100</v>
      </c>
    </row>
    <row r="159" spans="1:16">
      <c r="A159" s="18">
        <v>2011</v>
      </c>
      <c r="B159" s="14">
        <f t="shared" si="40"/>
        <v>48.190127970749543</v>
      </c>
      <c r="C159" s="14">
        <f t="shared" si="40"/>
        <v>51.809872029250457</v>
      </c>
      <c r="D159" s="15">
        <f t="shared" si="40"/>
        <v>100</v>
      </c>
      <c r="E159" s="14">
        <f t="shared" si="41"/>
        <v>40.35333080450161</v>
      </c>
      <c r="F159" s="14">
        <f t="shared" si="41"/>
        <v>59.64666919549839</v>
      </c>
      <c r="G159" s="15">
        <f t="shared" si="41"/>
        <v>100</v>
      </c>
      <c r="H159" s="14">
        <f t="shared" si="42"/>
        <v>63.577578289896962</v>
      </c>
      <c r="I159" s="14">
        <f t="shared" si="42"/>
        <v>36.422421710103038</v>
      </c>
      <c r="J159" s="15">
        <f t="shared" si="42"/>
        <v>100</v>
      </c>
      <c r="K159" s="14">
        <f t="shared" ref="K159:M159" si="49">+K133/$M133*100</f>
        <v>33.567584416596453</v>
      </c>
      <c r="L159" s="14">
        <f t="shared" si="49"/>
        <v>66.432415583403554</v>
      </c>
      <c r="M159" s="15">
        <f t="shared" si="49"/>
        <v>100</v>
      </c>
      <c r="N159" s="14">
        <f t="shared" ref="N159:P159" si="50">+N133/$P133*100</f>
        <v>48.101141819346523</v>
      </c>
      <c r="O159" s="14">
        <f t="shared" si="50"/>
        <v>51.898858180653477</v>
      </c>
      <c r="P159" s="15">
        <f t="shared" si="50"/>
        <v>100</v>
      </c>
    </row>
    <row r="160" spans="1:16">
      <c r="A160" s="18">
        <v>2012</v>
      </c>
      <c r="B160" s="14">
        <f t="shared" si="40"/>
        <v>41.224072681652203</v>
      </c>
      <c r="C160" s="14">
        <f t="shared" si="40"/>
        <v>58.775927318347797</v>
      </c>
      <c r="D160" s="15">
        <f t="shared" si="40"/>
        <v>100</v>
      </c>
      <c r="E160" s="14">
        <f t="shared" si="41"/>
        <v>39.590339926656405</v>
      </c>
      <c r="F160" s="14">
        <f t="shared" si="41"/>
        <v>60.409660073343595</v>
      </c>
      <c r="G160" s="15">
        <f t="shared" si="41"/>
        <v>100</v>
      </c>
      <c r="H160" s="14">
        <f t="shared" si="42"/>
        <v>62.993264751689246</v>
      </c>
      <c r="I160" s="14">
        <f t="shared" si="42"/>
        <v>37.006735248310754</v>
      </c>
      <c r="J160" s="15">
        <f t="shared" si="42"/>
        <v>100</v>
      </c>
      <c r="K160" s="14">
        <f t="shared" ref="K160:M160" si="51">+K134/$M134*100</f>
        <v>33.465609358086972</v>
      </c>
      <c r="L160" s="14">
        <f t="shared" si="51"/>
        <v>66.534390641913021</v>
      </c>
      <c r="M160" s="15">
        <f t="shared" si="51"/>
        <v>100</v>
      </c>
      <c r="N160" s="14">
        <f t="shared" ref="N160:P160" si="52">+N134/$P134*100</f>
        <v>48.073333409450207</v>
      </c>
      <c r="O160" s="14">
        <f t="shared" si="52"/>
        <v>51.9266665905498</v>
      </c>
      <c r="P160" s="15">
        <f t="shared" si="52"/>
        <v>100</v>
      </c>
    </row>
    <row r="161" spans="1:16">
      <c r="A161" s="18">
        <v>2013</v>
      </c>
      <c r="B161" s="14">
        <f t="shared" si="40"/>
        <v>47.919269374919224</v>
      </c>
      <c r="C161" s="14">
        <f t="shared" si="40"/>
        <v>52.080730625080776</v>
      </c>
      <c r="D161" s="15">
        <f t="shared" si="40"/>
        <v>100</v>
      </c>
      <c r="E161" s="14">
        <f t="shared" si="41"/>
        <v>40.138548445108036</v>
      </c>
      <c r="F161" s="14">
        <f t="shared" si="41"/>
        <v>59.861451554891964</v>
      </c>
      <c r="G161" s="15">
        <f t="shared" si="41"/>
        <v>100</v>
      </c>
      <c r="H161" s="14">
        <f t="shared" si="42"/>
        <v>62.711553297915088</v>
      </c>
      <c r="I161" s="14">
        <f t="shared" si="42"/>
        <v>37.288446702084904</v>
      </c>
      <c r="J161" s="15">
        <f t="shared" si="42"/>
        <v>100</v>
      </c>
      <c r="K161" s="14">
        <f t="shared" ref="K161:M161" si="53">+K135/$M135*100</f>
        <v>33.023540509791758</v>
      </c>
      <c r="L161" s="14">
        <f t="shared" si="53"/>
        <v>66.976459490208256</v>
      </c>
      <c r="M161" s="15">
        <f t="shared" si="53"/>
        <v>100</v>
      </c>
      <c r="N161" s="14">
        <f t="shared" ref="N161:P161" si="54">+N135/$P135*100</f>
        <v>48.047678970955417</v>
      </c>
      <c r="O161" s="14">
        <f t="shared" si="54"/>
        <v>51.952321029044576</v>
      </c>
      <c r="P161" s="15">
        <f t="shared" si="54"/>
        <v>100</v>
      </c>
    </row>
    <row r="162" spans="1:16">
      <c r="A162" s="18">
        <v>2014</v>
      </c>
      <c r="B162" s="14">
        <f t="shared" si="40"/>
        <v>51.154839398143203</v>
      </c>
      <c r="C162" s="14">
        <f t="shared" si="40"/>
        <v>48.84516060185679</v>
      </c>
      <c r="D162" s="15">
        <f t="shared" si="40"/>
        <v>100</v>
      </c>
      <c r="E162" s="14">
        <f t="shared" si="41"/>
        <v>39.782036577172491</v>
      </c>
      <c r="F162" s="14">
        <f t="shared" si="41"/>
        <v>60.217963422827516</v>
      </c>
      <c r="G162" s="15">
        <f t="shared" si="41"/>
        <v>100</v>
      </c>
      <c r="H162" s="14">
        <f t="shared" si="42"/>
        <v>62.088859344180115</v>
      </c>
      <c r="I162" s="14">
        <f t="shared" si="42"/>
        <v>37.911140655819885</v>
      </c>
      <c r="J162" s="15">
        <f t="shared" si="42"/>
        <v>100</v>
      </c>
      <c r="K162" s="14">
        <f t="shared" ref="K162:M162" si="55">+K136/$M136*100</f>
        <v>34.45438376512535</v>
      </c>
      <c r="L162" s="14">
        <f t="shared" si="55"/>
        <v>65.545616234874643</v>
      </c>
      <c r="M162" s="15">
        <f t="shared" si="55"/>
        <v>100</v>
      </c>
      <c r="N162" s="14">
        <f t="shared" ref="N162:P162" si="56">+N136/$P136*100</f>
        <v>48.023707127264629</v>
      </c>
      <c r="O162" s="14">
        <f t="shared" si="56"/>
        <v>51.976292872735371</v>
      </c>
      <c r="P162" s="15">
        <f t="shared" si="56"/>
        <v>100</v>
      </c>
    </row>
    <row r="163" spans="1:16">
      <c r="A163" s="18">
        <v>2015</v>
      </c>
      <c r="B163" s="14">
        <f t="shared" si="40"/>
        <v>49.97454857724604</v>
      </c>
      <c r="C163" s="14">
        <f t="shared" si="40"/>
        <v>50.02545142275396</v>
      </c>
      <c r="D163" s="15">
        <f t="shared" si="40"/>
        <v>100</v>
      </c>
      <c r="E163" s="14">
        <f t="shared" si="41"/>
        <v>41.607705106873162</v>
      </c>
      <c r="F163" s="14">
        <f t="shared" si="41"/>
        <v>58.392294893126838</v>
      </c>
      <c r="G163" s="15">
        <f t="shared" si="41"/>
        <v>100</v>
      </c>
      <c r="H163" s="14">
        <f t="shared" si="42"/>
        <v>61.643787547438912</v>
      </c>
      <c r="I163" s="14">
        <f t="shared" si="42"/>
        <v>38.356212452561088</v>
      </c>
      <c r="J163" s="15">
        <f t="shared" si="42"/>
        <v>100</v>
      </c>
      <c r="K163" s="14">
        <f t="shared" ref="K163:M163" si="57">+K137/$M137*100</f>
        <v>32.9887500288757</v>
      </c>
      <c r="L163" s="14">
        <f t="shared" si="57"/>
        <v>67.011249971124315</v>
      </c>
      <c r="M163" s="15">
        <f t="shared" si="57"/>
        <v>100</v>
      </c>
      <c r="N163" s="14">
        <f t="shared" ref="N163:P163" si="58">+N137/$P137*100</f>
        <v>48.001329848244019</v>
      </c>
      <c r="O163" s="14">
        <f t="shared" si="58"/>
        <v>51.998670151755974</v>
      </c>
      <c r="P163" s="15">
        <f t="shared" si="58"/>
        <v>100</v>
      </c>
    </row>
    <row r="164" spans="1:16">
      <c r="A164" s="18">
        <v>2016</v>
      </c>
      <c r="B164" s="14">
        <f t="shared" si="40"/>
        <v>47.712977835830998</v>
      </c>
      <c r="C164" s="14">
        <f t="shared" si="40"/>
        <v>52.287022164169002</v>
      </c>
      <c r="D164" s="15">
        <f t="shared" si="40"/>
        <v>100</v>
      </c>
      <c r="E164" s="14">
        <f t="shared" si="41"/>
        <v>39.312621506299386</v>
      </c>
      <c r="F164" s="14">
        <f t="shared" si="41"/>
        <v>60.687378493700606</v>
      </c>
      <c r="G164" s="15">
        <f t="shared" si="41"/>
        <v>100</v>
      </c>
      <c r="H164" s="14">
        <f t="shared" si="42"/>
        <v>62.573030356663871</v>
      </c>
      <c r="I164" s="14">
        <f t="shared" si="42"/>
        <v>37.426969643336122</v>
      </c>
      <c r="J164" s="15">
        <f t="shared" si="42"/>
        <v>100</v>
      </c>
      <c r="K164" s="14">
        <f t="shared" ref="K164:M164" si="59">+K138/$M138*100</f>
        <v>32.45237214121827</v>
      </c>
      <c r="L164" s="14">
        <f t="shared" si="59"/>
        <v>67.547627858781738</v>
      </c>
      <c r="M164" s="15">
        <f t="shared" si="59"/>
        <v>100</v>
      </c>
      <c r="N164" s="14">
        <f t="shared" ref="N164:P164" si="60">+N138/$P138*100</f>
        <v>47.980787091980474</v>
      </c>
      <c r="O164" s="14">
        <f t="shared" si="60"/>
        <v>52.019212908019533</v>
      </c>
      <c r="P164" s="15">
        <f t="shared" si="60"/>
        <v>100</v>
      </c>
    </row>
    <row r="165" spans="1:16">
      <c r="A165" s="19">
        <v>2017</v>
      </c>
      <c r="B165" s="16">
        <f t="shared" si="40"/>
        <v>47.512456836600862</v>
      </c>
      <c r="C165" s="16">
        <f t="shared" si="40"/>
        <v>52.487543163399138</v>
      </c>
      <c r="D165" s="17">
        <f t="shared" si="40"/>
        <v>100</v>
      </c>
      <c r="E165" s="16">
        <f t="shared" si="41"/>
        <v>38.751744765702888</v>
      </c>
      <c r="F165" s="16">
        <f t="shared" si="41"/>
        <v>61.248255234297112</v>
      </c>
      <c r="G165" s="17">
        <f t="shared" si="41"/>
        <v>100</v>
      </c>
      <c r="H165" s="16">
        <f t="shared" si="42"/>
        <v>61.385906476197427</v>
      </c>
      <c r="I165" s="16">
        <f t="shared" si="42"/>
        <v>38.61409352380258</v>
      </c>
      <c r="J165" s="17">
        <f t="shared" si="42"/>
        <v>100</v>
      </c>
      <c r="K165" s="16">
        <f t="shared" ref="K165:M165" si="61">+K139/$M139*100</f>
        <v>34.598453776262716</v>
      </c>
      <c r="L165" s="16">
        <f t="shared" si="61"/>
        <v>65.401546223737284</v>
      </c>
      <c r="M165" s="17">
        <f t="shared" si="61"/>
        <v>100</v>
      </c>
      <c r="N165" s="16">
        <f t="shared" ref="N165:P165" si="62">+N139/$P139*100</f>
        <v>47.962185693069031</v>
      </c>
      <c r="O165" s="16">
        <f t="shared" si="62"/>
        <v>52.037814306930976</v>
      </c>
      <c r="P165" s="17">
        <f t="shared" si="62"/>
        <v>100</v>
      </c>
    </row>
    <row r="166" spans="1:16">
      <c r="A166" s="2" t="s">
        <v>54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>
      <c r="A167" s="3" t="s">
        <v>55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>
      <c r="A168" s="7" t="s">
        <v>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>
      <c r="A169" s="7" t="s">
        <v>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>
      <c r="A170" s="7" t="s">
        <v>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>
      <c r="A171" s="4" t="s">
        <v>68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>
      <c r="A172" s="5" t="s">
        <v>57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>
      <c r="A173" s="6" t="s">
        <v>58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6" spans="1:16">
      <c r="A176" s="27" t="s">
        <v>18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>
      <c r="A177" s="27" t="s">
        <v>22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>
      <c r="A178" s="27" t="s">
        <v>69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>
      <c r="A179" s="35" t="s">
        <v>9</v>
      </c>
      <c r="B179" s="30" t="s">
        <v>59</v>
      </c>
      <c r="C179" s="31"/>
      <c r="D179" s="32"/>
      <c r="E179" s="31" t="s">
        <v>60</v>
      </c>
      <c r="F179" s="31"/>
      <c r="G179" s="32"/>
      <c r="H179" s="31" t="s">
        <v>61</v>
      </c>
      <c r="I179" s="31"/>
      <c r="J179" s="32"/>
      <c r="K179" s="31" t="s">
        <v>62</v>
      </c>
      <c r="L179" s="31"/>
      <c r="M179" s="32"/>
      <c r="N179" s="31" t="s">
        <v>3</v>
      </c>
      <c r="O179" s="31"/>
      <c r="P179" s="32"/>
    </row>
    <row r="180" spans="1:16">
      <c r="A180" s="36"/>
      <c r="B180" s="21" t="s">
        <v>14</v>
      </c>
      <c r="C180" s="21" t="s">
        <v>5</v>
      </c>
      <c r="D180" s="22" t="s">
        <v>3</v>
      </c>
      <c r="E180" s="21" t="s">
        <v>14</v>
      </c>
      <c r="F180" s="21" t="s">
        <v>5</v>
      </c>
      <c r="G180" s="22" t="s">
        <v>3</v>
      </c>
      <c r="H180" s="21" t="s">
        <v>14</v>
      </c>
      <c r="I180" s="21" t="s">
        <v>5</v>
      </c>
      <c r="J180" s="22" t="s">
        <v>3</v>
      </c>
      <c r="K180" s="21" t="s">
        <v>14</v>
      </c>
      <c r="L180" s="21" t="s">
        <v>5</v>
      </c>
      <c r="M180" s="22" t="s">
        <v>3</v>
      </c>
      <c r="N180" s="21" t="s">
        <v>14</v>
      </c>
      <c r="O180" s="21" t="s">
        <v>5</v>
      </c>
      <c r="P180" s="22" t="s">
        <v>3</v>
      </c>
    </row>
    <row r="181" spans="1:16">
      <c r="A181" s="18" t="s">
        <v>10</v>
      </c>
      <c r="B181" s="8">
        <f>+B139-B129</f>
        <v>34409</v>
      </c>
      <c r="C181" s="8">
        <f t="shared" ref="C181:J181" si="63">+C139-C129</f>
        <v>32679</v>
      </c>
      <c r="D181" s="11">
        <f t="shared" si="63"/>
        <v>67088</v>
      </c>
      <c r="E181" s="8">
        <f t="shared" si="63"/>
        <v>-286135</v>
      </c>
      <c r="F181" s="8">
        <f t="shared" si="63"/>
        <v>-166627</v>
      </c>
      <c r="G181" s="11">
        <f t="shared" si="63"/>
        <v>-452762</v>
      </c>
      <c r="H181" s="8">
        <f t="shared" si="63"/>
        <v>719778</v>
      </c>
      <c r="I181" s="8">
        <f t="shared" si="63"/>
        <v>637135</v>
      </c>
      <c r="J181" s="11">
        <f t="shared" si="63"/>
        <v>1356913</v>
      </c>
      <c r="K181" s="8">
        <f t="shared" ref="K181:P181" si="64">+K139-K129</f>
        <v>181536</v>
      </c>
      <c r="L181" s="8">
        <f t="shared" si="64"/>
        <v>238604</v>
      </c>
      <c r="M181" s="11">
        <f t="shared" si="64"/>
        <v>420140</v>
      </c>
      <c r="N181" s="8">
        <f t="shared" si="64"/>
        <v>649588</v>
      </c>
      <c r="O181" s="8">
        <f t="shared" si="64"/>
        <v>741791</v>
      </c>
      <c r="P181" s="11">
        <f t="shared" si="64"/>
        <v>1391379</v>
      </c>
    </row>
    <row r="182" spans="1:16">
      <c r="A182" s="19" t="s">
        <v>11</v>
      </c>
      <c r="B182" s="16">
        <f>+B181/B129*100</f>
        <v>25.809524523886317</v>
      </c>
      <c r="C182" s="16">
        <f t="shared" ref="C182:J182" si="65">+C181/C129*100</f>
        <v>21.413126097554581</v>
      </c>
      <c r="D182" s="17">
        <f t="shared" si="65"/>
        <v>23.463003311987858</v>
      </c>
      <c r="E182" s="16">
        <f t="shared" si="65"/>
        <v>-30.531683550760054</v>
      </c>
      <c r="F182" s="16">
        <f t="shared" si="65"/>
        <v>-13.936532975134931</v>
      </c>
      <c r="G182" s="17">
        <f t="shared" si="65"/>
        <v>-21.228655275937072</v>
      </c>
      <c r="H182" s="16">
        <f t="shared" si="65"/>
        <v>50.158920414356842</v>
      </c>
      <c r="I182" s="16">
        <f t="shared" si="65"/>
        <v>88.700403731031614</v>
      </c>
      <c r="J182" s="17">
        <f t="shared" si="65"/>
        <v>63.015657399473838</v>
      </c>
      <c r="K182" s="16">
        <f t="shared" ref="K182:P182" si="66">+K181/K129*100</f>
        <v>28.648350087585023</v>
      </c>
      <c r="L182" s="16">
        <f t="shared" si="66"/>
        <v>18.320584897518547</v>
      </c>
      <c r="M182" s="17">
        <f t="shared" si="66"/>
        <v>21.700863406561393</v>
      </c>
      <c r="N182" s="16">
        <f t="shared" si="66"/>
        <v>20.693064828211895</v>
      </c>
      <c r="O182" s="16">
        <f t="shared" si="66"/>
        <v>22.018743764669075</v>
      </c>
      <c r="P182" s="17">
        <f t="shared" si="66"/>
        <v>21.379303986668848</v>
      </c>
    </row>
    <row r="183" spans="1:16">
      <c r="A183" s="2" t="s">
        <v>54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>
      <c r="A184" s="3" t="s">
        <v>55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>
      <c r="A185" s="7" t="s">
        <v>64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>
      <c r="A186" s="7" t="s">
        <v>65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>
      <c r="A187" s="7" t="s">
        <v>66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>
      <c r="A188" s="4" t="s">
        <v>68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>
      <c r="A189" s="5" t="s">
        <v>57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>
      <c r="A190" s="6" t="s">
        <v>58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>
      <c r="B191" s="1"/>
      <c r="C191" s="1"/>
      <c r="D191" s="1"/>
      <c r="E191" s="1"/>
      <c r="F191" s="1"/>
      <c r="G191" s="1"/>
      <c r="H191" s="1"/>
      <c r="I191" s="1"/>
      <c r="J191" s="1"/>
    </row>
    <row r="192" spans="1:16">
      <c r="B192" s="1"/>
      <c r="C192" s="1"/>
      <c r="D192" s="1"/>
      <c r="E192" s="1"/>
      <c r="F192" s="1"/>
      <c r="G192" s="1"/>
      <c r="H192" s="1"/>
      <c r="I192" s="1"/>
      <c r="J192" s="1"/>
    </row>
    <row r="193" spans="1:16">
      <c r="A193" s="27" t="s">
        <v>19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>
      <c r="A194" s="27" t="s">
        <v>36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>
      <c r="A195" s="28" t="s">
        <v>2</v>
      </c>
      <c r="B195" s="37" t="s">
        <v>4</v>
      </c>
      <c r="C195" s="37"/>
      <c r="D195" s="37"/>
      <c r="E195" s="37"/>
      <c r="F195" s="38"/>
      <c r="G195" s="37" t="s">
        <v>5</v>
      </c>
      <c r="H195" s="37"/>
      <c r="I195" s="37"/>
      <c r="J195" s="37"/>
      <c r="K195" s="38"/>
      <c r="L195" s="37" t="s">
        <v>3</v>
      </c>
      <c r="M195" s="37"/>
      <c r="N195" s="37"/>
      <c r="O195" s="37"/>
      <c r="P195" s="38"/>
    </row>
    <row r="196" spans="1:16" ht="45">
      <c r="A196" s="29"/>
      <c r="B196" s="23" t="s">
        <v>59</v>
      </c>
      <c r="C196" s="23" t="s">
        <v>60</v>
      </c>
      <c r="D196" s="23" t="s">
        <v>61</v>
      </c>
      <c r="E196" s="23" t="s">
        <v>63</v>
      </c>
      <c r="F196" s="24" t="s">
        <v>3</v>
      </c>
      <c r="G196" s="23" t="s">
        <v>59</v>
      </c>
      <c r="H196" s="23" t="s">
        <v>60</v>
      </c>
      <c r="I196" s="23" t="s">
        <v>61</v>
      </c>
      <c r="J196" s="23" t="s">
        <v>63</v>
      </c>
      <c r="K196" s="24" t="s">
        <v>3</v>
      </c>
      <c r="L196" s="23" t="s">
        <v>59</v>
      </c>
      <c r="M196" s="23" t="s">
        <v>60</v>
      </c>
      <c r="N196" s="23" t="s">
        <v>61</v>
      </c>
      <c r="O196" s="23" t="s">
        <v>63</v>
      </c>
      <c r="P196" s="24" t="s">
        <v>3</v>
      </c>
    </row>
    <row r="197" spans="1:16">
      <c r="A197" s="18">
        <v>2007</v>
      </c>
      <c r="B197" s="8">
        <f>+B129</f>
        <v>133319</v>
      </c>
      <c r="C197" s="8">
        <f>+E129</f>
        <v>937174</v>
      </c>
      <c r="D197" s="8">
        <f>+H129</f>
        <v>1434995</v>
      </c>
      <c r="E197" s="8">
        <v>633670</v>
      </c>
      <c r="F197" s="11">
        <f>+B197+C197+D197+E197</f>
        <v>3139158</v>
      </c>
      <c r="G197" s="8">
        <f t="shared" ref="G197:G207" si="67">+C129</f>
        <v>152612</v>
      </c>
      <c r="H197" s="8">
        <f t="shared" ref="H197:H207" si="68">+F129</f>
        <v>1195613</v>
      </c>
      <c r="I197" s="8">
        <f t="shared" ref="I197:I207" si="69">+I129</f>
        <v>718300</v>
      </c>
      <c r="J197" s="8">
        <v>1302382</v>
      </c>
      <c r="K197" s="11">
        <f>+J197+I197+H197+G197</f>
        <v>3368907</v>
      </c>
      <c r="L197" s="8">
        <f t="shared" ref="L197:L207" si="70">+B197+G197</f>
        <v>285931</v>
      </c>
      <c r="M197" s="8">
        <f t="shared" ref="M197:M207" si="71">+C197+H197</f>
        <v>2132787</v>
      </c>
      <c r="N197" s="8">
        <f t="shared" ref="N197:N207" si="72">+D197+I197</f>
        <v>2153295</v>
      </c>
      <c r="O197" s="8">
        <f t="shared" ref="O197:O207" si="73">+E197+J197</f>
        <v>1936052</v>
      </c>
      <c r="P197" s="11">
        <f t="shared" ref="P197:P207" si="74">+F197+K197</f>
        <v>6508065</v>
      </c>
    </row>
    <row r="198" spans="1:16">
      <c r="A198" s="18">
        <v>2008</v>
      </c>
      <c r="B198" s="8">
        <f t="shared" ref="B198:B207" si="75">+B130</f>
        <v>135814</v>
      </c>
      <c r="C198" s="8">
        <f t="shared" ref="C198:C207" si="76">+E130</f>
        <v>810787</v>
      </c>
      <c r="D198" s="8">
        <f t="shared" ref="D198:D207" si="77">+H130</f>
        <v>1627801</v>
      </c>
      <c r="E198" s="8">
        <v>625590</v>
      </c>
      <c r="F198" s="11">
        <f t="shared" ref="F198:F207" si="78">+B198+C198+D198+E198</f>
        <v>3199992</v>
      </c>
      <c r="G198" s="8">
        <f t="shared" si="67"/>
        <v>161238</v>
      </c>
      <c r="H198" s="8">
        <f t="shared" si="68"/>
        <v>1126567</v>
      </c>
      <c r="I198" s="8">
        <f t="shared" si="69"/>
        <v>829867</v>
      </c>
      <c r="J198" s="8">
        <v>1321611</v>
      </c>
      <c r="K198" s="11">
        <f t="shared" ref="K198:K207" si="79">+J198+I198+H198+G198</f>
        <v>3439283</v>
      </c>
      <c r="L198" s="8">
        <f t="shared" si="70"/>
        <v>297052</v>
      </c>
      <c r="M198" s="8">
        <f t="shared" si="71"/>
        <v>1937354</v>
      </c>
      <c r="N198" s="8">
        <f t="shared" si="72"/>
        <v>2457668</v>
      </c>
      <c r="O198" s="8">
        <f t="shared" si="73"/>
        <v>1947201</v>
      </c>
      <c r="P198" s="11">
        <f t="shared" si="74"/>
        <v>6639275</v>
      </c>
    </row>
    <row r="199" spans="1:16">
      <c r="A199" s="18">
        <v>2009</v>
      </c>
      <c r="B199" s="8">
        <f t="shared" si="75"/>
        <v>148502</v>
      </c>
      <c r="C199" s="8">
        <f t="shared" si="76"/>
        <v>809687</v>
      </c>
      <c r="D199" s="8">
        <f t="shared" si="77"/>
        <v>1656239</v>
      </c>
      <c r="E199" s="8">
        <v>647267</v>
      </c>
      <c r="F199" s="11">
        <f t="shared" si="78"/>
        <v>3261695</v>
      </c>
      <c r="G199" s="8">
        <f t="shared" si="67"/>
        <v>140887</v>
      </c>
      <c r="H199" s="8">
        <f t="shared" si="68"/>
        <v>1158766</v>
      </c>
      <c r="I199" s="8">
        <f t="shared" si="69"/>
        <v>844648</v>
      </c>
      <c r="J199" s="8">
        <v>1366179</v>
      </c>
      <c r="K199" s="11">
        <f t="shared" si="79"/>
        <v>3510480</v>
      </c>
      <c r="L199" s="8">
        <f t="shared" si="70"/>
        <v>289389</v>
      </c>
      <c r="M199" s="8">
        <f t="shared" si="71"/>
        <v>1968453</v>
      </c>
      <c r="N199" s="8">
        <f t="shared" si="72"/>
        <v>2500887</v>
      </c>
      <c r="O199" s="8">
        <f t="shared" si="73"/>
        <v>2013446</v>
      </c>
      <c r="P199" s="11">
        <f t="shared" si="74"/>
        <v>6772175</v>
      </c>
    </row>
    <row r="200" spans="1:16">
      <c r="A200" s="18">
        <v>2010</v>
      </c>
      <c r="B200" s="8">
        <f t="shared" si="75"/>
        <v>129722</v>
      </c>
      <c r="C200" s="8">
        <f t="shared" si="76"/>
        <v>821470</v>
      </c>
      <c r="D200" s="8">
        <f t="shared" si="77"/>
        <v>1724483</v>
      </c>
      <c r="E200" s="8">
        <v>648675</v>
      </c>
      <c r="F200" s="11">
        <f t="shared" si="78"/>
        <v>3324350</v>
      </c>
      <c r="G200" s="8">
        <f t="shared" si="67"/>
        <v>148331</v>
      </c>
      <c r="H200" s="8">
        <f t="shared" si="68"/>
        <v>1206351</v>
      </c>
      <c r="I200" s="8">
        <f t="shared" si="69"/>
        <v>862034</v>
      </c>
      <c r="J200" s="8">
        <v>1365817</v>
      </c>
      <c r="K200" s="11">
        <f t="shared" si="79"/>
        <v>3582533</v>
      </c>
      <c r="L200" s="8">
        <f t="shared" si="70"/>
        <v>278053</v>
      </c>
      <c r="M200" s="8">
        <f t="shared" si="71"/>
        <v>2027821</v>
      </c>
      <c r="N200" s="8">
        <f t="shared" si="72"/>
        <v>2586517</v>
      </c>
      <c r="O200" s="8">
        <f t="shared" si="73"/>
        <v>2014492</v>
      </c>
      <c r="P200" s="11">
        <f t="shared" si="74"/>
        <v>6906883</v>
      </c>
    </row>
    <row r="201" spans="1:16">
      <c r="A201" s="18">
        <v>2011</v>
      </c>
      <c r="B201" s="8">
        <f t="shared" si="75"/>
        <v>130482</v>
      </c>
      <c r="C201" s="8">
        <f t="shared" si="76"/>
        <v>751057</v>
      </c>
      <c r="D201" s="8">
        <f t="shared" si="77"/>
        <v>1817250</v>
      </c>
      <c r="E201" s="8">
        <v>689213</v>
      </c>
      <c r="F201" s="11">
        <f t="shared" si="78"/>
        <v>3388002</v>
      </c>
      <c r="G201" s="8">
        <f t="shared" si="67"/>
        <v>140283</v>
      </c>
      <c r="H201" s="8">
        <f t="shared" si="68"/>
        <v>1110145</v>
      </c>
      <c r="I201" s="8">
        <f t="shared" si="69"/>
        <v>1041069</v>
      </c>
      <c r="J201" s="8">
        <v>1363997</v>
      </c>
      <c r="K201" s="11">
        <f t="shared" si="79"/>
        <v>3655494</v>
      </c>
      <c r="L201" s="8">
        <f t="shared" si="70"/>
        <v>270765</v>
      </c>
      <c r="M201" s="8">
        <f t="shared" si="71"/>
        <v>1861202</v>
      </c>
      <c r="N201" s="8">
        <f t="shared" si="72"/>
        <v>2858319</v>
      </c>
      <c r="O201" s="8">
        <f t="shared" si="73"/>
        <v>2053210</v>
      </c>
      <c r="P201" s="11">
        <f t="shared" si="74"/>
        <v>7043496</v>
      </c>
    </row>
    <row r="202" spans="1:16">
      <c r="A202" s="18">
        <v>2012</v>
      </c>
      <c r="B202" s="8">
        <f t="shared" si="75"/>
        <v>99235</v>
      </c>
      <c r="C202" s="8">
        <f t="shared" si="76"/>
        <v>687588</v>
      </c>
      <c r="D202" s="8">
        <f t="shared" si="77"/>
        <v>1971378</v>
      </c>
      <c r="E202" s="8">
        <v>694396</v>
      </c>
      <c r="F202" s="11">
        <f t="shared" si="78"/>
        <v>3452597</v>
      </c>
      <c r="G202" s="8">
        <f t="shared" si="67"/>
        <v>141486</v>
      </c>
      <c r="H202" s="8">
        <f t="shared" si="68"/>
        <v>1049169</v>
      </c>
      <c r="I202" s="8">
        <f t="shared" si="69"/>
        <v>1158128</v>
      </c>
      <c r="J202" s="8">
        <v>1380558</v>
      </c>
      <c r="K202" s="11">
        <f t="shared" si="79"/>
        <v>3729341</v>
      </c>
      <c r="L202" s="8">
        <f t="shared" si="70"/>
        <v>240721</v>
      </c>
      <c r="M202" s="8">
        <f t="shared" si="71"/>
        <v>1736757</v>
      </c>
      <c r="N202" s="8">
        <f t="shared" si="72"/>
        <v>3129506</v>
      </c>
      <c r="O202" s="8">
        <f t="shared" si="73"/>
        <v>2074954</v>
      </c>
      <c r="P202" s="11">
        <f t="shared" si="74"/>
        <v>7181938</v>
      </c>
    </row>
    <row r="203" spans="1:16">
      <c r="A203" s="18">
        <v>2013</v>
      </c>
      <c r="B203" s="8">
        <f t="shared" si="75"/>
        <v>111235</v>
      </c>
      <c r="C203" s="8">
        <f t="shared" si="76"/>
        <v>664010</v>
      </c>
      <c r="D203" s="8">
        <f t="shared" si="77"/>
        <v>2002077</v>
      </c>
      <c r="E203" s="8">
        <v>740755</v>
      </c>
      <c r="F203" s="11">
        <f t="shared" si="78"/>
        <v>3518077</v>
      </c>
      <c r="G203" s="8">
        <f t="shared" si="67"/>
        <v>120895</v>
      </c>
      <c r="H203" s="8">
        <f t="shared" si="68"/>
        <v>990285</v>
      </c>
      <c r="I203" s="8">
        <f t="shared" si="69"/>
        <v>1190440</v>
      </c>
      <c r="J203" s="8">
        <v>1502357</v>
      </c>
      <c r="K203" s="11">
        <f t="shared" si="79"/>
        <v>3803977</v>
      </c>
      <c r="L203" s="8">
        <f t="shared" si="70"/>
        <v>232130</v>
      </c>
      <c r="M203" s="8">
        <f t="shared" si="71"/>
        <v>1654295</v>
      </c>
      <c r="N203" s="8">
        <f t="shared" si="72"/>
        <v>3192517</v>
      </c>
      <c r="O203" s="8">
        <f t="shared" si="73"/>
        <v>2243112</v>
      </c>
      <c r="P203" s="11">
        <f t="shared" si="74"/>
        <v>7322054</v>
      </c>
    </row>
    <row r="204" spans="1:16">
      <c r="A204" s="18">
        <v>2014</v>
      </c>
      <c r="B204" s="8">
        <f t="shared" si="75"/>
        <v>119843</v>
      </c>
      <c r="C204" s="8">
        <f t="shared" si="76"/>
        <v>643044</v>
      </c>
      <c r="D204" s="8">
        <f t="shared" si="77"/>
        <v>1994111</v>
      </c>
      <c r="E204" s="8">
        <v>827370</v>
      </c>
      <c r="F204" s="11">
        <f t="shared" si="78"/>
        <v>3584368</v>
      </c>
      <c r="G204" s="8">
        <f t="shared" si="67"/>
        <v>114432</v>
      </c>
      <c r="H204" s="8">
        <f t="shared" si="68"/>
        <v>973374</v>
      </c>
      <c r="I204" s="8">
        <f t="shared" si="69"/>
        <v>1217594</v>
      </c>
      <c r="J204" s="8">
        <v>1573979</v>
      </c>
      <c r="K204" s="11">
        <f t="shared" si="79"/>
        <v>3879379</v>
      </c>
      <c r="L204" s="8">
        <f t="shared" si="70"/>
        <v>234275</v>
      </c>
      <c r="M204" s="8">
        <f t="shared" si="71"/>
        <v>1616418</v>
      </c>
      <c r="N204" s="8">
        <f t="shared" si="72"/>
        <v>3211705</v>
      </c>
      <c r="O204" s="8">
        <f t="shared" si="73"/>
        <v>2401349</v>
      </c>
      <c r="P204" s="11">
        <f t="shared" si="74"/>
        <v>7463747</v>
      </c>
    </row>
    <row r="205" spans="1:16">
      <c r="A205" s="18">
        <v>2015</v>
      </c>
      <c r="B205" s="8">
        <f t="shared" si="75"/>
        <v>128611</v>
      </c>
      <c r="C205" s="8">
        <f t="shared" si="76"/>
        <v>650162</v>
      </c>
      <c r="D205" s="8">
        <f t="shared" si="77"/>
        <v>2072924</v>
      </c>
      <c r="E205" s="8">
        <v>799708</v>
      </c>
      <c r="F205" s="11">
        <f t="shared" si="78"/>
        <v>3651405</v>
      </c>
      <c r="G205" s="8">
        <f t="shared" si="67"/>
        <v>128742</v>
      </c>
      <c r="H205" s="8">
        <f t="shared" si="68"/>
        <v>912438</v>
      </c>
      <c r="I205" s="8">
        <f t="shared" si="69"/>
        <v>1289822</v>
      </c>
      <c r="J205" s="8">
        <v>1624476</v>
      </c>
      <c r="K205" s="11">
        <f t="shared" si="79"/>
        <v>3955478</v>
      </c>
      <c r="L205" s="8">
        <f t="shared" si="70"/>
        <v>257353</v>
      </c>
      <c r="M205" s="8">
        <f t="shared" si="71"/>
        <v>1562600</v>
      </c>
      <c r="N205" s="8">
        <f t="shared" si="72"/>
        <v>3362746</v>
      </c>
      <c r="O205" s="8">
        <f t="shared" si="73"/>
        <v>2424184</v>
      </c>
      <c r="P205" s="11">
        <f t="shared" si="74"/>
        <v>7606883</v>
      </c>
    </row>
    <row r="206" spans="1:16">
      <c r="A206" s="18">
        <v>2016</v>
      </c>
      <c r="B206" s="8">
        <f t="shared" si="75"/>
        <v>162185</v>
      </c>
      <c r="C206" s="8">
        <f t="shared" si="76"/>
        <v>622822</v>
      </c>
      <c r="D206" s="8">
        <f t="shared" si="77"/>
        <v>2167190</v>
      </c>
      <c r="E206" s="8">
        <v>767312</v>
      </c>
      <c r="F206" s="11">
        <f t="shared" si="78"/>
        <v>3719509</v>
      </c>
      <c r="G206" s="8">
        <f t="shared" si="67"/>
        <v>177733</v>
      </c>
      <c r="H206" s="8">
        <f t="shared" si="68"/>
        <v>961458</v>
      </c>
      <c r="I206" s="8">
        <f t="shared" si="69"/>
        <v>1296267</v>
      </c>
      <c r="J206" s="8">
        <v>1597113</v>
      </c>
      <c r="K206" s="11">
        <f t="shared" si="79"/>
        <v>4032571</v>
      </c>
      <c r="L206" s="8">
        <f t="shared" si="70"/>
        <v>339918</v>
      </c>
      <c r="M206" s="8">
        <f t="shared" si="71"/>
        <v>1584280</v>
      </c>
      <c r="N206" s="8">
        <f t="shared" si="72"/>
        <v>3463457</v>
      </c>
      <c r="O206" s="8">
        <f t="shared" si="73"/>
        <v>2364425</v>
      </c>
      <c r="P206" s="11">
        <f t="shared" si="74"/>
        <v>7752080</v>
      </c>
    </row>
    <row r="207" spans="1:16">
      <c r="A207" s="19">
        <v>2017</v>
      </c>
      <c r="B207" s="9">
        <f t="shared" si="75"/>
        <v>167728</v>
      </c>
      <c r="C207" s="9">
        <f t="shared" si="76"/>
        <v>651039</v>
      </c>
      <c r="D207" s="9">
        <f t="shared" si="77"/>
        <v>2154773</v>
      </c>
      <c r="E207" s="9">
        <v>815206</v>
      </c>
      <c r="F207" s="13">
        <f t="shared" si="78"/>
        <v>3788746</v>
      </c>
      <c r="G207" s="9">
        <f t="shared" si="67"/>
        <v>185291</v>
      </c>
      <c r="H207" s="9">
        <f t="shared" si="68"/>
        <v>1028986</v>
      </c>
      <c r="I207" s="9">
        <f t="shared" si="69"/>
        <v>1355435</v>
      </c>
      <c r="J207" s="9">
        <v>1540986</v>
      </c>
      <c r="K207" s="13">
        <f t="shared" si="79"/>
        <v>4110698</v>
      </c>
      <c r="L207" s="9">
        <f t="shared" si="70"/>
        <v>353019</v>
      </c>
      <c r="M207" s="9">
        <f t="shared" si="71"/>
        <v>1680025</v>
      </c>
      <c r="N207" s="9">
        <f t="shared" si="72"/>
        <v>3510208</v>
      </c>
      <c r="O207" s="9">
        <f t="shared" si="73"/>
        <v>2356192</v>
      </c>
      <c r="P207" s="13">
        <f t="shared" si="74"/>
        <v>7899444</v>
      </c>
    </row>
    <row r="208" spans="1:16">
      <c r="A208" s="2" t="s">
        <v>54</v>
      </c>
    </row>
    <row r="209" spans="1:16">
      <c r="A209" s="3" t="s">
        <v>55</v>
      </c>
    </row>
    <row r="210" spans="1:16">
      <c r="A210" s="7" t="s">
        <v>64</v>
      </c>
    </row>
    <row r="211" spans="1:16">
      <c r="A211" s="7" t="s">
        <v>65</v>
      </c>
    </row>
    <row r="212" spans="1:16">
      <c r="A212" s="7" t="s">
        <v>66</v>
      </c>
    </row>
    <row r="213" spans="1:16">
      <c r="A213" s="4" t="s">
        <v>68</v>
      </c>
    </row>
    <row r="214" spans="1:16">
      <c r="A214" s="5" t="s">
        <v>57</v>
      </c>
    </row>
    <row r="215" spans="1:16">
      <c r="A215" s="6" t="s">
        <v>58</v>
      </c>
    </row>
    <row r="218" spans="1:16">
      <c r="A218" s="27" t="s">
        <v>20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>
      <c r="A219" s="27" t="s">
        <v>36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6">
      <c r="A220" s="27" t="s">
        <v>7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16">
      <c r="A221" s="28" t="s">
        <v>2</v>
      </c>
      <c r="B221" s="30" t="s">
        <v>4</v>
      </c>
      <c r="C221" s="31"/>
      <c r="D221" s="31"/>
      <c r="E221" s="31"/>
      <c r="F221" s="32"/>
      <c r="G221" s="31" t="s">
        <v>5</v>
      </c>
      <c r="H221" s="31"/>
      <c r="I221" s="31"/>
      <c r="J221" s="31"/>
      <c r="K221" s="32"/>
      <c r="L221" s="31" t="s">
        <v>3</v>
      </c>
      <c r="M221" s="31"/>
      <c r="N221" s="31"/>
      <c r="O221" s="31"/>
      <c r="P221" s="32"/>
    </row>
    <row r="222" spans="1:16" ht="45">
      <c r="A222" s="29"/>
      <c r="B222" s="23" t="s">
        <v>59</v>
      </c>
      <c r="C222" s="23" t="s">
        <v>60</v>
      </c>
      <c r="D222" s="23" t="s">
        <v>61</v>
      </c>
      <c r="E222" s="23" t="s">
        <v>63</v>
      </c>
      <c r="F222" s="24" t="s">
        <v>3</v>
      </c>
      <c r="G222" s="23" t="s">
        <v>59</v>
      </c>
      <c r="H222" s="23" t="s">
        <v>60</v>
      </c>
      <c r="I222" s="23" t="s">
        <v>61</v>
      </c>
      <c r="J222" s="23" t="s">
        <v>63</v>
      </c>
      <c r="K222" s="24" t="s">
        <v>3</v>
      </c>
      <c r="L222" s="23" t="s">
        <v>59</v>
      </c>
      <c r="M222" s="23" t="s">
        <v>60</v>
      </c>
      <c r="N222" s="23" t="s">
        <v>61</v>
      </c>
      <c r="O222" s="23" t="s">
        <v>63</v>
      </c>
      <c r="P222" s="24" t="s">
        <v>3</v>
      </c>
    </row>
    <row r="223" spans="1:16">
      <c r="A223" s="18">
        <v>2007</v>
      </c>
      <c r="B223" s="14">
        <f>+B197/$F197*100</f>
        <v>4.2469668618145375</v>
      </c>
      <c r="C223" s="14">
        <f t="shared" ref="C223:F223" si="80">+C197/$F197*100</f>
        <v>29.854311251615879</v>
      </c>
      <c r="D223" s="14">
        <f t="shared" si="80"/>
        <v>45.712735708110266</v>
      </c>
      <c r="E223" s="14">
        <f t="shared" si="80"/>
        <v>20.18598617845932</v>
      </c>
      <c r="F223" s="15">
        <f t="shared" si="80"/>
        <v>100</v>
      </c>
      <c r="G223" s="14">
        <f>+G197/$K197*100</f>
        <v>4.5300152245223746</v>
      </c>
      <c r="H223" s="14">
        <f t="shared" ref="H223:K223" si="81">+H197/$K197*100</f>
        <v>35.489641002259781</v>
      </c>
      <c r="I223" s="14">
        <f t="shared" si="81"/>
        <v>21.321455296925677</v>
      </c>
      <c r="J223" s="14">
        <f t="shared" si="81"/>
        <v>38.658888476292162</v>
      </c>
      <c r="K223" s="15">
        <f t="shared" si="81"/>
        <v>100</v>
      </c>
      <c r="L223" s="14">
        <f>+L197/$P197*100</f>
        <v>4.393487157857213</v>
      </c>
      <c r="M223" s="14">
        <f t="shared" ref="M223:P223" si="82">+M197/$P197*100</f>
        <v>32.771445890598812</v>
      </c>
      <c r="N223" s="14">
        <f t="shared" si="82"/>
        <v>33.086562595794604</v>
      </c>
      <c r="O223" s="14">
        <f t="shared" si="82"/>
        <v>29.748504355749368</v>
      </c>
      <c r="P223" s="15">
        <f t="shared" si="82"/>
        <v>100</v>
      </c>
    </row>
    <row r="224" spans="1:16">
      <c r="A224" s="18">
        <v>2008</v>
      </c>
      <c r="B224" s="14">
        <f t="shared" ref="B224:F224" si="83">+B198/$F198*100</f>
        <v>4.2441981104952768</v>
      </c>
      <c r="C224" s="14">
        <f t="shared" si="83"/>
        <v>25.337157092892731</v>
      </c>
      <c r="D224" s="14">
        <f t="shared" si="83"/>
        <v>50.868908422271055</v>
      </c>
      <c r="E224" s="14">
        <f t="shared" si="83"/>
        <v>19.549736374340938</v>
      </c>
      <c r="F224" s="15">
        <f t="shared" si="83"/>
        <v>100</v>
      </c>
      <c r="G224" s="14">
        <f t="shared" ref="G224:K224" si="84">+G198/$K198*100</f>
        <v>4.6881283104647098</v>
      </c>
      <c r="H224" s="14">
        <f t="shared" si="84"/>
        <v>32.755868010861569</v>
      </c>
      <c r="I224" s="14">
        <f t="shared" si="84"/>
        <v>24.129069925330366</v>
      </c>
      <c r="J224" s="14">
        <f t="shared" si="84"/>
        <v>38.426933753343356</v>
      </c>
      <c r="K224" s="15">
        <f t="shared" si="84"/>
        <v>100</v>
      </c>
      <c r="L224" s="14">
        <f t="shared" ref="L224:P224" si="85">+L198/$P198*100</f>
        <v>4.4741632181224604</v>
      </c>
      <c r="M224" s="14">
        <f t="shared" si="85"/>
        <v>29.180204163858253</v>
      </c>
      <c r="N224" s="14">
        <f t="shared" si="85"/>
        <v>37.017114067424529</v>
      </c>
      <c r="O224" s="14">
        <f t="shared" si="85"/>
        <v>29.328518550594758</v>
      </c>
      <c r="P224" s="15">
        <f t="shared" si="85"/>
        <v>100</v>
      </c>
    </row>
    <row r="225" spans="1:16">
      <c r="A225" s="18">
        <v>2009</v>
      </c>
      <c r="B225" s="14">
        <f t="shared" ref="B225:F225" si="86">+B199/$F199*100</f>
        <v>4.5529088403422149</v>
      </c>
      <c r="C225" s="14">
        <f t="shared" si="86"/>
        <v>24.824117521718001</v>
      </c>
      <c r="D225" s="14">
        <f t="shared" si="86"/>
        <v>50.778475608540965</v>
      </c>
      <c r="E225" s="14">
        <f t="shared" si="86"/>
        <v>19.844498029398824</v>
      </c>
      <c r="F225" s="15">
        <f t="shared" si="86"/>
        <v>100</v>
      </c>
      <c r="G225" s="14">
        <f t="shared" ref="G225:K225" si="87">+G199/$K199*100</f>
        <v>4.0133258129942346</v>
      </c>
      <c r="H225" s="14">
        <f t="shared" si="87"/>
        <v>33.008762334495565</v>
      </c>
      <c r="I225" s="14">
        <f t="shared" si="87"/>
        <v>24.060755224356782</v>
      </c>
      <c r="J225" s="14">
        <f t="shared" si="87"/>
        <v>38.917156628153414</v>
      </c>
      <c r="K225" s="15">
        <f t="shared" si="87"/>
        <v>100</v>
      </c>
      <c r="L225" s="14">
        <f t="shared" ref="L225:P225" si="88">+L199/$P199*100</f>
        <v>4.2732061708387628</v>
      </c>
      <c r="M225" s="14">
        <f t="shared" si="88"/>
        <v>29.066776921742278</v>
      </c>
      <c r="N225" s="14">
        <f t="shared" si="88"/>
        <v>36.928859635198442</v>
      </c>
      <c r="O225" s="14">
        <f t="shared" si="88"/>
        <v>29.731157272220521</v>
      </c>
      <c r="P225" s="15">
        <f t="shared" si="88"/>
        <v>100</v>
      </c>
    </row>
    <row r="226" spans="1:16">
      <c r="A226" s="18">
        <v>2010</v>
      </c>
      <c r="B226" s="14">
        <f t="shared" ref="B226:F226" si="89">+B200/$F200*100</f>
        <v>3.9021763653044959</v>
      </c>
      <c r="C226" s="14">
        <f t="shared" si="89"/>
        <v>24.710695323897905</v>
      </c>
      <c r="D226" s="14">
        <f t="shared" si="89"/>
        <v>51.874291214823955</v>
      </c>
      <c r="E226" s="14">
        <f t="shared" si="89"/>
        <v>19.512837095973648</v>
      </c>
      <c r="F226" s="15">
        <f t="shared" si="89"/>
        <v>100</v>
      </c>
      <c r="G226" s="14">
        <f t="shared" ref="G226:K226" si="90">+G200/$K200*100</f>
        <v>4.1403945197434329</v>
      </c>
      <c r="H226" s="14">
        <f t="shared" si="90"/>
        <v>33.673130156791295</v>
      </c>
      <c r="I226" s="14">
        <f t="shared" si="90"/>
        <v>24.062137041026556</v>
      </c>
      <c r="J226" s="14">
        <f t="shared" si="90"/>
        <v>38.124338282438707</v>
      </c>
      <c r="K226" s="15">
        <f t="shared" si="90"/>
        <v>100</v>
      </c>
      <c r="L226" s="14">
        <f t="shared" ref="L226:P226" si="91">+L200/$P200*100</f>
        <v>4.0257378038689815</v>
      </c>
      <c r="M226" s="14">
        <f t="shared" si="91"/>
        <v>29.359423056681283</v>
      </c>
      <c r="N226" s="14">
        <f t="shared" si="91"/>
        <v>37.448397489866267</v>
      </c>
      <c r="O226" s="14">
        <f t="shared" si="91"/>
        <v>29.166441649583469</v>
      </c>
      <c r="P226" s="15">
        <f t="shared" si="91"/>
        <v>100</v>
      </c>
    </row>
    <row r="227" spans="1:16">
      <c r="A227" s="18">
        <v>2011</v>
      </c>
      <c r="B227" s="14">
        <f t="shared" ref="B227:F227" si="92">+B201/$F201*100</f>
        <v>3.851296427806123</v>
      </c>
      <c r="C227" s="14">
        <f t="shared" si="92"/>
        <v>22.168139215974488</v>
      </c>
      <c r="D227" s="14">
        <f t="shared" si="92"/>
        <v>53.637807769889157</v>
      </c>
      <c r="E227" s="14">
        <f t="shared" si="92"/>
        <v>20.342756586330232</v>
      </c>
      <c r="F227" s="15">
        <f t="shared" si="92"/>
        <v>100</v>
      </c>
      <c r="G227" s="14">
        <f t="shared" ref="G227:K227" si="93">+G201/$K201*100</f>
        <v>3.8375934962552254</v>
      </c>
      <c r="H227" s="14">
        <f t="shared" si="93"/>
        <v>30.369219591114089</v>
      </c>
      <c r="I227" s="14">
        <f t="shared" si="93"/>
        <v>28.479570750218713</v>
      </c>
      <c r="J227" s="14">
        <f t="shared" si="93"/>
        <v>37.313616162411975</v>
      </c>
      <c r="K227" s="15">
        <f t="shared" si="93"/>
        <v>100</v>
      </c>
      <c r="L227" s="14">
        <f t="shared" ref="L227:P227" si="94">+L201/$P201*100</f>
        <v>3.8441847627939305</v>
      </c>
      <c r="M227" s="14">
        <f t="shared" si="94"/>
        <v>26.424406289149594</v>
      </c>
      <c r="N227" s="14">
        <f t="shared" si="94"/>
        <v>40.580970018297727</v>
      </c>
      <c r="O227" s="14">
        <f t="shared" si="94"/>
        <v>29.150438929758742</v>
      </c>
      <c r="P227" s="15">
        <f t="shared" si="94"/>
        <v>100</v>
      </c>
    </row>
    <row r="228" spans="1:16">
      <c r="A228" s="18">
        <v>2012</v>
      </c>
      <c r="B228" s="14">
        <f t="shared" ref="B228:F228" si="95">+B202/$F202*100</f>
        <v>2.87421323716611</v>
      </c>
      <c r="C228" s="14">
        <f t="shared" si="95"/>
        <v>19.915095796005154</v>
      </c>
      <c r="D228" s="14">
        <f t="shared" si="95"/>
        <v>57.098410269139436</v>
      </c>
      <c r="E228" s="14">
        <f t="shared" si="95"/>
        <v>20.112280697689304</v>
      </c>
      <c r="F228" s="15">
        <f t="shared" si="95"/>
        <v>100</v>
      </c>
      <c r="G228" s="14">
        <f t="shared" ref="G228:K228" si="96">+G202/$K202*100</f>
        <v>3.7938606311409981</v>
      </c>
      <c r="H228" s="14">
        <f t="shared" si="96"/>
        <v>28.132825611817207</v>
      </c>
      <c r="I228" s="14">
        <f t="shared" si="96"/>
        <v>31.054494614464055</v>
      </c>
      <c r="J228" s="14">
        <f t="shared" si="96"/>
        <v>37.018819142577733</v>
      </c>
      <c r="K228" s="15">
        <f t="shared" si="96"/>
        <v>100</v>
      </c>
      <c r="L228" s="14">
        <f t="shared" ref="L228:P228" si="97">+L202/$P202*100</f>
        <v>3.3517554732441299</v>
      </c>
      <c r="M228" s="14">
        <f t="shared" si="97"/>
        <v>24.18228895877408</v>
      </c>
      <c r="N228" s="14">
        <f t="shared" si="97"/>
        <v>43.574673020012142</v>
      </c>
      <c r="O228" s="14">
        <f t="shared" si="97"/>
        <v>28.891282547969645</v>
      </c>
      <c r="P228" s="15">
        <f t="shared" si="97"/>
        <v>100</v>
      </c>
    </row>
    <row r="229" spans="1:16">
      <c r="A229" s="18">
        <v>2013</v>
      </c>
      <c r="B229" s="14">
        <f t="shared" ref="B229:F229" si="98">+B203/$F203*100</f>
        <v>3.1618125470249803</v>
      </c>
      <c r="C229" s="14">
        <f t="shared" si="98"/>
        <v>18.874231575943334</v>
      </c>
      <c r="D229" s="14">
        <f t="shared" si="98"/>
        <v>56.908276879670339</v>
      </c>
      <c r="E229" s="14">
        <f t="shared" si="98"/>
        <v>21.055678997361344</v>
      </c>
      <c r="F229" s="15">
        <f t="shared" si="98"/>
        <v>100</v>
      </c>
      <c r="G229" s="14">
        <f t="shared" ref="G229:K229" si="99">+G203/$K203*100</f>
        <v>3.1781212136666439</v>
      </c>
      <c r="H229" s="14">
        <f t="shared" si="99"/>
        <v>26.032886108407073</v>
      </c>
      <c r="I229" s="14">
        <f t="shared" si="99"/>
        <v>31.29461613464014</v>
      </c>
      <c r="J229" s="14">
        <f t="shared" si="99"/>
        <v>39.494376543286144</v>
      </c>
      <c r="K229" s="15">
        <f t="shared" si="99"/>
        <v>100</v>
      </c>
      <c r="L229" s="14">
        <f t="shared" ref="L229:P229" si="100">+L203/$P203*100</f>
        <v>3.1702852778742137</v>
      </c>
      <c r="M229" s="14">
        <f t="shared" si="100"/>
        <v>22.593318760009147</v>
      </c>
      <c r="N229" s="14">
        <f t="shared" si="100"/>
        <v>43.601385622121882</v>
      </c>
      <c r="O229" s="14">
        <f t="shared" si="100"/>
        <v>30.635010339994761</v>
      </c>
      <c r="P229" s="15">
        <f t="shared" si="100"/>
        <v>100</v>
      </c>
    </row>
    <row r="230" spans="1:16">
      <c r="A230" s="18">
        <v>2014</v>
      </c>
      <c r="B230" s="14">
        <f t="shared" ref="B230:F230" si="101">+B204/$F204*100</f>
        <v>3.3434904005392307</v>
      </c>
      <c r="C230" s="14">
        <f t="shared" si="101"/>
        <v>17.940233815277896</v>
      </c>
      <c r="D230" s="14">
        <f t="shared" si="101"/>
        <v>55.633545439530764</v>
      </c>
      <c r="E230" s="14">
        <f t="shared" si="101"/>
        <v>23.082730344652109</v>
      </c>
      <c r="F230" s="15">
        <f t="shared" si="101"/>
        <v>100</v>
      </c>
      <c r="G230" s="14">
        <f t="shared" ref="G230:K230" si="102">+G204/$K204*100</f>
        <v>2.949750462638479</v>
      </c>
      <c r="H230" s="14">
        <f t="shared" si="102"/>
        <v>25.090974612173749</v>
      </c>
      <c r="I230" s="14">
        <f t="shared" si="102"/>
        <v>31.386312087578965</v>
      </c>
      <c r="J230" s="14">
        <f t="shared" si="102"/>
        <v>40.572962837608799</v>
      </c>
      <c r="K230" s="15">
        <f t="shared" si="102"/>
        <v>100</v>
      </c>
      <c r="L230" s="14">
        <f t="shared" ref="L230:P230" si="103">+L204/$P204*100</f>
        <v>3.1388389772590091</v>
      </c>
      <c r="M230" s="14">
        <f t="shared" si="103"/>
        <v>21.656923794442655</v>
      </c>
      <c r="N230" s="14">
        <f t="shared" si="103"/>
        <v>43.030732418984726</v>
      </c>
      <c r="O230" s="14">
        <f t="shared" si="103"/>
        <v>32.173504809313606</v>
      </c>
      <c r="P230" s="15">
        <f t="shared" si="103"/>
        <v>100</v>
      </c>
    </row>
    <row r="231" spans="1:16">
      <c r="A231" s="18">
        <v>2015</v>
      </c>
      <c r="B231" s="14">
        <f t="shared" ref="B231:F231" si="104">+B205/$F205*100</f>
        <v>3.5222332225540582</v>
      </c>
      <c r="C231" s="14">
        <f t="shared" si="104"/>
        <v>17.805803519467165</v>
      </c>
      <c r="D231" s="14">
        <f t="shared" si="104"/>
        <v>56.770585569116548</v>
      </c>
      <c r="E231" s="14">
        <f t="shared" si="104"/>
        <v>21.901377688862233</v>
      </c>
      <c r="F231" s="15">
        <f t="shared" si="104"/>
        <v>100</v>
      </c>
      <c r="G231" s="14">
        <f t="shared" ref="G231:K231" si="105">+G205/$K205*100</f>
        <v>3.2547772987234413</v>
      </c>
      <c r="H231" s="14">
        <f t="shared" si="105"/>
        <v>23.067705091521177</v>
      </c>
      <c r="I231" s="14">
        <f t="shared" si="105"/>
        <v>32.608498896972755</v>
      </c>
      <c r="J231" s="14">
        <f t="shared" si="105"/>
        <v>41.069018712782629</v>
      </c>
      <c r="K231" s="15">
        <f t="shared" si="105"/>
        <v>100</v>
      </c>
      <c r="L231" s="14">
        <f t="shared" ref="L231:P231" si="106">+L205/$P205*100</f>
        <v>3.3831596989200436</v>
      </c>
      <c r="M231" s="14">
        <f t="shared" si="106"/>
        <v>20.541922361629592</v>
      </c>
      <c r="N231" s="14">
        <f t="shared" si="106"/>
        <v>44.206621818687104</v>
      </c>
      <c r="O231" s="14">
        <f t="shared" si="106"/>
        <v>31.868296120763262</v>
      </c>
      <c r="P231" s="15">
        <f t="shared" si="106"/>
        <v>100</v>
      </c>
    </row>
    <row r="232" spans="1:16">
      <c r="A232" s="18">
        <v>2016</v>
      </c>
      <c r="B232" s="14">
        <f t="shared" ref="B232:F232" si="107">+B206/$F206*100</f>
        <v>4.3603873522015943</v>
      </c>
      <c r="C232" s="14">
        <f t="shared" si="107"/>
        <v>16.744737006954413</v>
      </c>
      <c r="D232" s="14">
        <f t="shared" si="107"/>
        <v>58.265486116581521</v>
      </c>
      <c r="E232" s="14">
        <f t="shared" si="107"/>
        <v>20.629389524262475</v>
      </c>
      <c r="F232" s="15">
        <f t="shared" si="107"/>
        <v>100</v>
      </c>
      <c r="G232" s="14">
        <f t="shared" ref="G232:K232" si="108">+G206/$K206*100</f>
        <v>4.407436347679929</v>
      </c>
      <c r="H232" s="14">
        <f t="shared" si="108"/>
        <v>23.842308046157154</v>
      </c>
      <c r="I232" s="14">
        <f t="shared" si="108"/>
        <v>32.144926896513418</v>
      </c>
      <c r="J232" s="14">
        <f t="shared" si="108"/>
        <v>39.605328709649498</v>
      </c>
      <c r="K232" s="15">
        <f t="shared" si="108"/>
        <v>100</v>
      </c>
      <c r="L232" s="14">
        <f t="shared" ref="L232:P232" si="109">+L206/$P206*100</f>
        <v>4.3848618693305541</v>
      </c>
      <c r="M232" s="14">
        <f t="shared" si="109"/>
        <v>20.43683759713522</v>
      </c>
      <c r="N232" s="14">
        <f t="shared" si="109"/>
        <v>44.677776803128964</v>
      </c>
      <c r="O232" s="14">
        <f t="shared" si="109"/>
        <v>30.500523730405259</v>
      </c>
      <c r="P232" s="15">
        <f t="shared" si="109"/>
        <v>100</v>
      </c>
    </row>
    <row r="233" spans="1:16">
      <c r="A233" s="19">
        <v>2017</v>
      </c>
      <c r="B233" s="16">
        <f t="shared" ref="B233:F233" si="110">+B207/$F207*100</f>
        <v>4.4270056636153496</v>
      </c>
      <c r="C233" s="16">
        <f t="shared" si="110"/>
        <v>17.183495541796677</v>
      </c>
      <c r="D233" s="16">
        <f t="shared" si="110"/>
        <v>56.872986470985389</v>
      </c>
      <c r="E233" s="16">
        <f t="shared" si="110"/>
        <v>21.516512323602583</v>
      </c>
      <c r="F233" s="17">
        <f t="shared" si="110"/>
        <v>100</v>
      </c>
      <c r="G233" s="16">
        <f t="shared" ref="G233:K233" si="111">+G207/$K207*100</f>
        <v>4.5075313243638915</v>
      </c>
      <c r="H233" s="16">
        <f t="shared" si="111"/>
        <v>25.031904557328222</v>
      </c>
      <c r="I233" s="16">
        <f t="shared" si="111"/>
        <v>32.973353917023339</v>
      </c>
      <c r="J233" s="16">
        <f t="shared" si="111"/>
        <v>37.487210201284547</v>
      </c>
      <c r="K233" s="17">
        <f t="shared" si="111"/>
        <v>100</v>
      </c>
      <c r="L233" s="16">
        <f t="shared" ref="L233:P233" si="112">+L207/$P207*100</f>
        <v>4.4689094574251049</v>
      </c>
      <c r="M233" s="16">
        <f t="shared" si="112"/>
        <v>21.267636051347409</v>
      </c>
      <c r="N233" s="16">
        <f t="shared" si="112"/>
        <v>44.436140062515797</v>
      </c>
      <c r="O233" s="16">
        <f t="shared" si="112"/>
        <v>29.827314428711695</v>
      </c>
      <c r="P233" s="17">
        <f t="shared" si="112"/>
        <v>100</v>
      </c>
    </row>
    <row r="234" spans="1:16">
      <c r="A234" s="2" t="s">
        <v>54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>
      <c r="A235" s="3" t="s">
        <v>55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>
      <c r="A236" s="7" t="s">
        <v>64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>
      <c r="A237" s="7" t="s">
        <v>65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>
      <c r="A238" s="7" t="s">
        <v>66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>
      <c r="A239" s="4" t="s">
        <v>68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>
      <c r="A240" s="5" t="s">
        <v>57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>
      <c r="A241" s="6" t="s">
        <v>58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4" spans="1:16">
      <c r="A244" s="27" t="s">
        <v>21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1:16">
      <c r="A245" s="27" t="s">
        <v>36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1:16">
      <c r="A246" s="27" t="s">
        <v>69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1:16">
      <c r="A247" s="35" t="s">
        <v>9</v>
      </c>
      <c r="B247" s="30" t="s">
        <v>4</v>
      </c>
      <c r="C247" s="31"/>
      <c r="D247" s="31"/>
      <c r="E247" s="31"/>
      <c r="F247" s="32"/>
      <c r="G247" s="31" t="s">
        <v>5</v>
      </c>
      <c r="H247" s="31"/>
      <c r="I247" s="31"/>
      <c r="J247" s="31"/>
      <c r="K247" s="32"/>
      <c r="L247" s="31" t="s">
        <v>3</v>
      </c>
      <c r="M247" s="31"/>
      <c r="N247" s="31"/>
      <c r="O247" s="31"/>
      <c r="P247" s="32"/>
    </row>
    <row r="248" spans="1:16" ht="45">
      <c r="A248" s="36"/>
      <c r="B248" s="23" t="s">
        <v>59</v>
      </c>
      <c r="C248" s="23" t="s">
        <v>60</v>
      </c>
      <c r="D248" s="23" t="s">
        <v>61</v>
      </c>
      <c r="E248" s="23" t="s">
        <v>63</v>
      </c>
      <c r="F248" s="24" t="s">
        <v>3</v>
      </c>
      <c r="G248" s="23" t="s">
        <v>59</v>
      </c>
      <c r="H248" s="23" t="s">
        <v>60</v>
      </c>
      <c r="I248" s="23" t="s">
        <v>61</v>
      </c>
      <c r="J248" s="23" t="s">
        <v>63</v>
      </c>
      <c r="K248" s="24" t="s">
        <v>3</v>
      </c>
      <c r="L248" s="23" t="s">
        <v>59</v>
      </c>
      <c r="M248" s="23" t="s">
        <v>60</v>
      </c>
      <c r="N248" s="23" t="s">
        <v>61</v>
      </c>
      <c r="O248" s="23" t="s">
        <v>63</v>
      </c>
      <c r="P248" s="24" t="s">
        <v>3</v>
      </c>
    </row>
    <row r="249" spans="1:16">
      <c r="A249" s="18" t="s">
        <v>10</v>
      </c>
      <c r="B249" s="8">
        <f>+B207-B197</f>
        <v>34409</v>
      </c>
      <c r="C249" s="8">
        <f t="shared" ref="C249:P249" si="113">+C207-C197</f>
        <v>-286135</v>
      </c>
      <c r="D249" s="8">
        <f t="shared" si="113"/>
        <v>719778</v>
      </c>
      <c r="E249" s="8">
        <f t="shared" si="113"/>
        <v>181536</v>
      </c>
      <c r="F249" s="11">
        <f t="shared" si="113"/>
        <v>649588</v>
      </c>
      <c r="G249" s="8">
        <f t="shared" si="113"/>
        <v>32679</v>
      </c>
      <c r="H249" s="8">
        <f t="shared" si="113"/>
        <v>-166627</v>
      </c>
      <c r="I249" s="8">
        <f t="shared" si="113"/>
        <v>637135</v>
      </c>
      <c r="J249" s="8">
        <f t="shared" si="113"/>
        <v>238604</v>
      </c>
      <c r="K249" s="11">
        <f t="shared" si="113"/>
        <v>741791</v>
      </c>
      <c r="L249" s="8">
        <f t="shared" si="113"/>
        <v>67088</v>
      </c>
      <c r="M249" s="8">
        <f t="shared" si="113"/>
        <v>-452762</v>
      </c>
      <c r="N249" s="8">
        <f t="shared" si="113"/>
        <v>1356913</v>
      </c>
      <c r="O249" s="8">
        <f t="shared" si="113"/>
        <v>420140</v>
      </c>
      <c r="P249" s="11">
        <f t="shared" si="113"/>
        <v>1391379</v>
      </c>
    </row>
    <row r="250" spans="1:16">
      <c r="A250" s="19" t="s">
        <v>11</v>
      </c>
      <c r="B250" s="16">
        <f>+B249/B197*100</f>
        <v>25.809524523886317</v>
      </c>
      <c r="C250" s="16">
        <f t="shared" ref="C250:P250" si="114">+C249/C197*100</f>
        <v>-30.531683550760054</v>
      </c>
      <c r="D250" s="16">
        <f t="shared" si="114"/>
        <v>50.158920414356842</v>
      </c>
      <c r="E250" s="16">
        <f t="shared" si="114"/>
        <v>28.648350087585023</v>
      </c>
      <c r="F250" s="17">
        <f t="shared" si="114"/>
        <v>20.693064828211895</v>
      </c>
      <c r="G250" s="16">
        <f t="shared" si="114"/>
        <v>21.413126097554581</v>
      </c>
      <c r="H250" s="16">
        <f t="shared" si="114"/>
        <v>-13.936532975134931</v>
      </c>
      <c r="I250" s="16">
        <f t="shared" si="114"/>
        <v>88.700403731031614</v>
      </c>
      <c r="J250" s="16">
        <f t="shared" si="114"/>
        <v>18.320584897518547</v>
      </c>
      <c r="K250" s="17">
        <f t="shared" si="114"/>
        <v>22.018743764669075</v>
      </c>
      <c r="L250" s="16">
        <f t="shared" si="114"/>
        <v>23.463003311987858</v>
      </c>
      <c r="M250" s="16">
        <f t="shared" si="114"/>
        <v>-21.228655275937072</v>
      </c>
      <c r="N250" s="16">
        <f t="shared" si="114"/>
        <v>63.015657399473838</v>
      </c>
      <c r="O250" s="16">
        <f t="shared" si="114"/>
        <v>21.700863406561393</v>
      </c>
      <c r="P250" s="17">
        <f t="shared" si="114"/>
        <v>21.379303986668848</v>
      </c>
    </row>
    <row r="251" spans="1:16">
      <c r="A251" s="2" t="s">
        <v>54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>
      <c r="A252" s="3" t="s">
        <v>55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>
      <c r="A253" s="7" t="s">
        <v>64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>
      <c r="A254" s="7" t="s">
        <v>65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>
      <c r="A255" s="7" t="s">
        <v>66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>
      <c r="A256" s="4" t="s">
        <v>68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>
      <c r="A257" s="5" t="s">
        <v>57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>
      <c r="A258" s="6" t="s">
        <v>58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61" spans="1:16">
      <c r="A261" s="27" t="s">
        <v>24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1:16">
      <c r="A262" s="27" t="s">
        <v>39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1:16">
      <c r="A263" s="28" t="s">
        <v>2</v>
      </c>
      <c r="B263" s="30" t="s">
        <v>37</v>
      </c>
      <c r="C263" s="31"/>
      <c r="D263" s="32"/>
      <c r="E263" s="31" t="s">
        <v>25</v>
      </c>
      <c r="F263" s="31"/>
      <c r="G263" s="32"/>
      <c r="H263" s="31" t="s">
        <v>26</v>
      </c>
      <c r="I263" s="31"/>
      <c r="J263" s="32"/>
      <c r="K263" s="31" t="s">
        <v>27</v>
      </c>
      <c r="L263" s="31"/>
      <c r="M263" s="32"/>
      <c r="N263" s="31" t="s">
        <v>3</v>
      </c>
      <c r="O263" s="31"/>
      <c r="P263" s="32"/>
    </row>
    <row r="264" spans="1:16">
      <c r="A264" s="29"/>
      <c r="B264" s="21" t="s">
        <v>14</v>
      </c>
      <c r="C264" s="21" t="s">
        <v>5</v>
      </c>
      <c r="D264" s="22" t="s">
        <v>3</v>
      </c>
      <c r="E264" s="21" t="s">
        <v>14</v>
      </c>
      <c r="F264" s="21" t="s">
        <v>5</v>
      </c>
      <c r="G264" s="22" t="s">
        <v>3</v>
      </c>
      <c r="H264" s="21" t="s">
        <v>14</v>
      </c>
      <c r="I264" s="21" t="s">
        <v>5</v>
      </c>
      <c r="J264" s="22" t="s">
        <v>3</v>
      </c>
      <c r="K264" s="21" t="s">
        <v>14</v>
      </c>
      <c r="L264" s="21" t="s">
        <v>5</v>
      </c>
      <c r="M264" s="22" t="s">
        <v>3</v>
      </c>
      <c r="N264" s="21" t="s">
        <v>14</v>
      </c>
      <c r="O264" s="21" t="s">
        <v>5</v>
      </c>
      <c r="P264" s="22" t="s">
        <v>3</v>
      </c>
    </row>
    <row r="265" spans="1:16">
      <c r="A265" s="18">
        <v>2007</v>
      </c>
      <c r="B265" s="8">
        <v>106238</v>
      </c>
      <c r="C265" s="8">
        <v>74312</v>
      </c>
      <c r="D265" s="11">
        <f>+C265+B265</f>
        <v>180550</v>
      </c>
      <c r="E265" s="8">
        <v>1148861</v>
      </c>
      <c r="F265" s="8">
        <v>1239172</v>
      </c>
      <c r="G265" s="11">
        <f>+E265+F265</f>
        <v>2388033</v>
      </c>
      <c r="H265" s="8">
        <v>1512975</v>
      </c>
      <c r="I265" s="8">
        <v>1628040</v>
      </c>
      <c r="J265" s="11">
        <f>+H265+I265</f>
        <v>3141015</v>
      </c>
      <c r="K265" s="8">
        <v>371084</v>
      </c>
      <c r="L265" s="8">
        <v>427382</v>
      </c>
      <c r="M265" s="11">
        <f>+K265+L265</f>
        <v>798466</v>
      </c>
      <c r="N265" s="8">
        <f>+K265+H265+E265+B265</f>
        <v>3139158</v>
      </c>
      <c r="O265" s="8">
        <f t="shared" ref="O265:O275" si="115">+L265+I265+F265+C265</f>
        <v>3368906</v>
      </c>
      <c r="P265" s="11">
        <f t="shared" ref="P265:P275" si="116">+M265+J265+G265+D265</f>
        <v>6508064</v>
      </c>
    </row>
    <row r="266" spans="1:16">
      <c r="A266" s="18">
        <v>2008</v>
      </c>
      <c r="B266" s="8">
        <v>84763</v>
      </c>
      <c r="C266" s="8">
        <v>75616</v>
      </c>
      <c r="D266" s="11">
        <f t="shared" ref="D266:D275" si="117">+C266+B266</f>
        <v>160379</v>
      </c>
      <c r="E266" s="8">
        <v>1198544</v>
      </c>
      <c r="F266" s="8">
        <v>1264493</v>
      </c>
      <c r="G266" s="11">
        <f t="shared" ref="G266:G275" si="118">+E266+F266</f>
        <v>2463037</v>
      </c>
      <c r="H266" s="8">
        <v>1525574</v>
      </c>
      <c r="I266" s="8">
        <v>1639693</v>
      </c>
      <c r="J266" s="11">
        <f t="shared" ref="J266:J275" si="119">+H266+I266</f>
        <v>3165267</v>
      </c>
      <c r="K266" s="8">
        <v>391111</v>
      </c>
      <c r="L266" s="8">
        <v>459481</v>
      </c>
      <c r="M266" s="11">
        <f t="shared" ref="M266:M275" si="120">+K266+L266</f>
        <v>850592</v>
      </c>
      <c r="N266" s="8">
        <f t="shared" ref="N266:N275" si="121">+K266+H266+E266+B266</f>
        <v>3199992</v>
      </c>
      <c r="O266" s="8">
        <f t="shared" si="115"/>
        <v>3439283</v>
      </c>
      <c r="P266" s="11">
        <f t="shared" si="116"/>
        <v>6639275</v>
      </c>
    </row>
    <row r="267" spans="1:16">
      <c r="A267" s="18">
        <v>2009</v>
      </c>
      <c r="B267" s="8">
        <v>84068</v>
      </c>
      <c r="C267" s="8">
        <v>77973</v>
      </c>
      <c r="D267" s="11">
        <f t="shared" si="117"/>
        <v>162041</v>
      </c>
      <c r="E267" s="8">
        <v>1216761</v>
      </c>
      <c r="F267" s="8">
        <v>1279644</v>
      </c>
      <c r="G267" s="11">
        <f t="shared" si="118"/>
        <v>2496405</v>
      </c>
      <c r="H267" s="8">
        <v>1571633</v>
      </c>
      <c r="I267" s="8">
        <v>1686360</v>
      </c>
      <c r="J267" s="11">
        <f t="shared" si="119"/>
        <v>3257993</v>
      </c>
      <c r="K267" s="8">
        <v>389235</v>
      </c>
      <c r="L267" s="8">
        <v>466502</v>
      </c>
      <c r="M267" s="11">
        <f t="shared" si="120"/>
        <v>855737</v>
      </c>
      <c r="N267" s="8">
        <f t="shared" si="121"/>
        <v>3261697</v>
      </c>
      <c r="O267" s="8">
        <f t="shared" si="115"/>
        <v>3510479</v>
      </c>
      <c r="P267" s="11">
        <f t="shared" si="116"/>
        <v>6772176</v>
      </c>
    </row>
    <row r="268" spans="1:16">
      <c r="A268" s="18">
        <v>2010</v>
      </c>
      <c r="B268" s="8">
        <v>93945</v>
      </c>
      <c r="C268" s="8">
        <v>91783</v>
      </c>
      <c r="D268" s="11">
        <f t="shared" si="117"/>
        <v>185728</v>
      </c>
      <c r="E268" s="8">
        <v>1195766</v>
      </c>
      <c r="F268" s="8">
        <v>1248424</v>
      </c>
      <c r="G268" s="11">
        <f t="shared" si="118"/>
        <v>2444190</v>
      </c>
      <c r="H268" s="8">
        <v>1625259</v>
      </c>
      <c r="I268" s="8">
        <v>1758966</v>
      </c>
      <c r="J268" s="11">
        <f t="shared" si="119"/>
        <v>3384225</v>
      </c>
      <c r="K268" s="8">
        <v>409380</v>
      </c>
      <c r="L268" s="8">
        <v>483360</v>
      </c>
      <c r="M268" s="11">
        <f t="shared" si="120"/>
        <v>892740</v>
      </c>
      <c r="N268" s="8">
        <f t="shared" si="121"/>
        <v>3324350</v>
      </c>
      <c r="O268" s="8">
        <f t="shared" si="115"/>
        <v>3582533</v>
      </c>
      <c r="P268" s="11">
        <f t="shared" si="116"/>
        <v>6906883</v>
      </c>
    </row>
    <row r="269" spans="1:16">
      <c r="A269" s="18">
        <v>2011</v>
      </c>
      <c r="B269" s="8">
        <v>100640</v>
      </c>
      <c r="C269" s="8">
        <v>69915</v>
      </c>
      <c r="D269" s="11">
        <f t="shared" si="117"/>
        <v>170555</v>
      </c>
      <c r="E269" s="8">
        <v>1222154</v>
      </c>
      <c r="F269" s="8">
        <v>1290068</v>
      </c>
      <c r="G269" s="11">
        <f>+E269+F269</f>
        <v>2512222</v>
      </c>
      <c r="H269" s="8">
        <v>1620450</v>
      </c>
      <c r="I269" s="8">
        <v>1814053</v>
      </c>
      <c r="J269" s="11">
        <f t="shared" si="119"/>
        <v>3434503</v>
      </c>
      <c r="K269" s="8">
        <v>444758</v>
      </c>
      <c r="L269" s="8">
        <v>487458</v>
      </c>
      <c r="M269" s="11">
        <f t="shared" si="120"/>
        <v>932216</v>
      </c>
      <c r="N269" s="8">
        <f t="shared" si="121"/>
        <v>3388002</v>
      </c>
      <c r="O269" s="8">
        <f t="shared" si="115"/>
        <v>3661494</v>
      </c>
      <c r="P269" s="11">
        <f t="shared" si="116"/>
        <v>7049496</v>
      </c>
    </row>
    <row r="270" spans="1:16">
      <c r="A270" s="18">
        <v>2012</v>
      </c>
      <c r="B270" s="8">
        <v>92401</v>
      </c>
      <c r="C270" s="8">
        <v>70346</v>
      </c>
      <c r="D270" s="11">
        <f t="shared" si="117"/>
        <v>162747</v>
      </c>
      <c r="E270" s="8">
        <v>1245089</v>
      </c>
      <c r="F270" s="8">
        <v>1277998</v>
      </c>
      <c r="G270" s="11">
        <f t="shared" si="118"/>
        <v>2523087</v>
      </c>
      <c r="H270" s="8">
        <v>1652911</v>
      </c>
      <c r="I270" s="8">
        <v>1863464</v>
      </c>
      <c r="J270" s="11">
        <f t="shared" si="119"/>
        <v>3516375</v>
      </c>
      <c r="K270" s="8">
        <v>462195</v>
      </c>
      <c r="L270" s="8">
        <v>517532</v>
      </c>
      <c r="M270" s="11">
        <f t="shared" si="120"/>
        <v>979727</v>
      </c>
      <c r="N270" s="8">
        <f t="shared" si="121"/>
        <v>3452596</v>
      </c>
      <c r="O270" s="8">
        <f t="shared" si="115"/>
        <v>3729340</v>
      </c>
      <c r="P270" s="11">
        <f t="shared" si="116"/>
        <v>7181936</v>
      </c>
    </row>
    <row r="271" spans="1:16">
      <c r="A271" s="18">
        <v>2013</v>
      </c>
      <c r="B271" s="8">
        <v>85010</v>
      </c>
      <c r="C271" s="8">
        <v>74986</v>
      </c>
      <c r="D271" s="11">
        <f t="shared" si="117"/>
        <v>159996</v>
      </c>
      <c r="E271" s="8">
        <v>1276019</v>
      </c>
      <c r="F271" s="8">
        <v>1298779</v>
      </c>
      <c r="G271" s="11">
        <f>+F271+E271</f>
        <v>2574798</v>
      </c>
      <c r="H271" s="8">
        <v>1659551</v>
      </c>
      <c r="I271" s="8">
        <v>1868091</v>
      </c>
      <c r="J271" s="11">
        <f t="shared" si="119"/>
        <v>3527642</v>
      </c>
      <c r="K271" s="8">
        <v>497497</v>
      </c>
      <c r="L271" s="8">
        <v>562120</v>
      </c>
      <c r="M271" s="11">
        <f t="shared" si="120"/>
        <v>1059617</v>
      </c>
      <c r="N271" s="8">
        <f t="shared" si="121"/>
        <v>3518077</v>
      </c>
      <c r="O271" s="8">
        <f t="shared" si="115"/>
        <v>3803976</v>
      </c>
      <c r="P271" s="11">
        <f t="shared" si="116"/>
        <v>7322053</v>
      </c>
    </row>
    <row r="272" spans="1:16">
      <c r="A272" s="18">
        <v>2014</v>
      </c>
      <c r="B272" s="8">
        <v>75806</v>
      </c>
      <c r="C272" s="8">
        <v>93963</v>
      </c>
      <c r="D272" s="11">
        <f t="shared" si="117"/>
        <v>169769</v>
      </c>
      <c r="E272" s="8">
        <v>1307760</v>
      </c>
      <c r="F272" s="8">
        <v>1321217</v>
      </c>
      <c r="G272" s="11">
        <f t="shared" si="118"/>
        <v>2628977</v>
      </c>
      <c r="H272" s="8">
        <v>1712508</v>
      </c>
      <c r="I272" s="8">
        <v>1884657</v>
      </c>
      <c r="J272" s="11">
        <f t="shared" si="119"/>
        <v>3597165</v>
      </c>
      <c r="K272" s="8">
        <v>488293</v>
      </c>
      <c r="L272" s="8">
        <v>579542</v>
      </c>
      <c r="M272" s="11">
        <f t="shared" si="120"/>
        <v>1067835</v>
      </c>
      <c r="N272" s="8">
        <f t="shared" si="121"/>
        <v>3584367</v>
      </c>
      <c r="O272" s="8">
        <f t="shared" si="115"/>
        <v>3879379</v>
      </c>
      <c r="P272" s="11">
        <f t="shared" si="116"/>
        <v>7463746</v>
      </c>
    </row>
    <row r="273" spans="1:16">
      <c r="A273" s="18">
        <v>2015</v>
      </c>
      <c r="B273" s="8">
        <v>90422</v>
      </c>
      <c r="C273" s="8">
        <v>86467</v>
      </c>
      <c r="D273" s="11">
        <f t="shared" si="117"/>
        <v>176889</v>
      </c>
      <c r="E273" s="8">
        <v>1278115</v>
      </c>
      <c r="F273" s="8">
        <v>1346105</v>
      </c>
      <c r="G273" s="11">
        <f t="shared" si="118"/>
        <v>2624220</v>
      </c>
      <c r="H273" s="8">
        <v>1774122</v>
      </c>
      <c r="I273" s="8">
        <v>1911245</v>
      </c>
      <c r="J273" s="11">
        <f t="shared" si="119"/>
        <v>3685367</v>
      </c>
      <c r="K273" s="8">
        <v>508745</v>
      </c>
      <c r="L273" s="8">
        <v>611661</v>
      </c>
      <c r="M273" s="11">
        <f t="shared" si="120"/>
        <v>1120406</v>
      </c>
      <c r="N273" s="8">
        <f t="shared" si="121"/>
        <v>3651404</v>
      </c>
      <c r="O273" s="8">
        <f t="shared" si="115"/>
        <v>3955478</v>
      </c>
      <c r="P273" s="11">
        <f t="shared" si="116"/>
        <v>7606882</v>
      </c>
    </row>
    <row r="274" spans="1:16">
      <c r="A274" s="18">
        <v>2016</v>
      </c>
      <c r="B274" s="8">
        <v>68127</v>
      </c>
      <c r="C274" s="8">
        <v>76767</v>
      </c>
      <c r="D274" s="11">
        <f t="shared" si="117"/>
        <v>144894</v>
      </c>
      <c r="E274" s="8">
        <v>1325232</v>
      </c>
      <c r="F274" s="8">
        <v>1350111</v>
      </c>
      <c r="G274" s="11">
        <f t="shared" si="118"/>
        <v>2675343</v>
      </c>
      <c r="H274" s="8">
        <v>1802275</v>
      </c>
      <c r="I274" s="8">
        <v>1990166</v>
      </c>
      <c r="J274" s="11">
        <f t="shared" si="119"/>
        <v>3792441</v>
      </c>
      <c r="K274" s="8">
        <v>523874</v>
      </c>
      <c r="L274" s="8">
        <v>615525</v>
      </c>
      <c r="M274" s="11">
        <f t="shared" si="120"/>
        <v>1139399</v>
      </c>
      <c r="N274" s="8">
        <f t="shared" si="121"/>
        <v>3719508</v>
      </c>
      <c r="O274" s="8">
        <f t="shared" si="115"/>
        <v>4032569</v>
      </c>
      <c r="P274" s="11">
        <f t="shared" si="116"/>
        <v>7752077</v>
      </c>
    </row>
    <row r="275" spans="1:16">
      <c r="A275" s="19">
        <v>2017</v>
      </c>
      <c r="B275" s="9">
        <v>94804</v>
      </c>
      <c r="C275" s="9">
        <v>74635</v>
      </c>
      <c r="D275" s="13">
        <f t="shared" si="117"/>
        <v>169439</v>
      </c>
      <c r="E275" s="9">
        <v>1316971</v>
      </c>
      <c r="F275" s="9">
        <v>1353887</v>
      </c>
      <c r="G275" s="13">
        <f t="shared" si="118"/>
        <v>2670858</v>
      </c>
      <c r="H275" s="9">
        <v>1841666</v>
      </c>
      <c r="I275" s="9">
        <v>2023331</v>
      </c>
      <c r="J275" s="13">
        <f t="shared" si="119"/>
        <v>3864997</v>
      </c>
      <c r="K275" s="9">
        <v>535304</v>
      </c>
      <c r="L275" s="9">
        <v>658844</v>
      </c>
      <c r="M275" s="13">
        <f t="shared" si="120"/>
        <v>1194148</v>
      </c>
      <c r="N275" s="9">
        <f t="shared" si="121"/>
        <v>3788745</v>
      </c>
      <c r="O275" s="9">
        <f t="shared" si="115"/>
        <v>4110697</v>
      </c>
      <c r="P275" s="13">
        <f t="shared" si="116"/>
        <v>7899442</v>
      </c>
    </row>
    <row r="276" spans="1:16">
      <c r="A276" s="2" t="s">
        <v>54</v>
      </c>
    </row>
    <row r="277" spans="1:16">
      <c r="A277" s="3" t="s">
        <v>55</v>
      </c>
    </row>
    <row r="278" spans="1:16">
      <c r="A278" s="5" t="s">
        <v>57</v>
      </c>
    </row>
    <row r="279" spans="1:16">
      <c r="A279" s="6" t="s">
        <v>58</v>
      </c>
    </row>
    <row r="282" spans="1:16">
      <c r="A282" s="27" t="s">
        <v>28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</row>
    <row r="283" spans="1:16">
      <c r="A283" s="27" t="s">
        <v>39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</row>
    <row r="284" spans="1:16">
      <c r="A284" s="27" t="s">
        <v>7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1:16">
      <c r="A285" s="28" t="s">
        <v>2</v>
      </c>
      <c r="B285" s="30" t="s">
        <v>37</v>
      </c>
      <c r="C285" s="31"/>
      <c r="D285" s="32"/>
      <c r="E285" s="31" t="s">
        <v>25</v>
      </c>
      <c r="F285" s="31"/>
      <c r="G285" s="32"/>
      <c r="H285" s="31" t="s">
        <v>26</v>
      </c>
      <c r="I285" s="31"/>
      <c r="J285" s="32"/>
      <c r="K285" s="31" t="s">
        <v>27</v>
      </c>
      <c r="L285" s="31"/>
      <c r="M285" s="32"/>
      <c r="N285" s="31" t="s">
        <v>3</v>
      </c>
      <c r="O285" s="31"/>
      <c r="P285" s="32"/>
    </row>
    <row r="286" spans="1:16">
      <c r="A286" s="29"/>
      <c r="B286" s="21" t="s">
        <v>14</v>
      </c>
      <c r="C286" s="21" t="s">
        <v>5</v>
      </c>
      <c r="D286" s="22" t="s">
        <v>3</v>
      </c>
      <c r="E286" s="21" t="s">
        <v>14</v>
      </c>
      <c r="F286" s="21" t="s">
        <v>5</v>
      </c>
      <c r="G286" s="22" t="s">
        <v>3</v>
      </c>
      <c r="H286" s="21" t="s">
        <v>14</v>
      </c>
      <c r="I286" s="21" t="s">
        <v>5</v>
      </c>
      <c r="J286" s="22" t="s">
        <v>3</v>
      </c>
      <c r="K286" s="21" t="s">
        <v>14</v>
      </c>
      <c r="L286" s="21" t="s">
        <v>5</v>
      </c>
      <c r="M286" s="22" t="s">
        <v>3</v>
      </c>
      <c r="N286" s="21" t="s">
        <v>14</v>
      </c>
      <c r="O286" s="21" t="s">
        <v>5</v>
      </c>
      <c r="P286" s="22" t="s">
        <v>3</v>
      </c>
    </row>
    <row r="287" spans="1:16">
      <c r="A287" s="18">
        <v>2007</v>
      </c>
      <c r="B287" s="14">
        <f>+B265/$D265*100</f>
        <v>58.841318194405979</v>
      </c>
      <c r="C287" s="14">
        <f t="shared" ref="C287:D287" si="122">+C265/$D265*100</f>
        <v>41.158681805594014</v>
      </c>
      <c r="D287" s="15">
        <f t="shared" si="122"/>
        <v>100</v>
      </c>
      <c r="E287" s="14">
        <f>+E265/$G265*100</f>
        <v>48.109092294788219</v>
      </c>
      <c r="F287" s="14">
        <f t="shared" ref="F287:G287" si="123">+F265/$G265*100</f>
        <v>51.890907705211774</v>
      </c>
      <c r="G287" s="15">
        <f t="shared" si="123"/>
        <v>100</v>
      </c>
      <c r="H287" s="14">
        <f>+H265/$J265*100</f>
        <v>48.168346856032208</v>
      </c>
      <c r="I287" s="14">
        <f t="shared" ref="I287:J287" si="124">+I265/$J265*100</f>
        <v>51.831653143967792</v>
      </c>
      <c r="J287" s="15">
        <f t="shared" si="124"/>
        <v>100</v>
      </c>
      <c r="K287" s="14">
        <f>+K265/$M265*100</f>
        <v>46.474615074405172</v>
      </c>
      <c r="L287" s="14">
        <f t="shared" ref="L287:M287" si="125">+L265/$M265*100</f>
        <v>53.525384925594835</v>
      </c>
      <c r="M287" s="15">
        <f t="shared" si="125"/>
        <v>100</v>
      </c>
      <c r="N287" s="14">
        <f>+N265/$P265*100</f>
        <v>48.234897505617646</v>
      </c>
      <c r="O287" s="14">
        <f t="shared" ref="O287:P287" si="126">+O265/$P265*100</f>
        <v>51.765102494382354</v>
      </c>
      <c r="P287" s="15">
        <f t="shared" si="126"/>
        <v>100</v>
      </c>
    </row>
    <row r="288" spans="1:16">
      <c r="A288" s="18">
        <v>2008</v>
      </c>
      <c r="B288" s="14">
        <f t="shared" ref="B288:D288" si="127">+B266/$D266*100</f>
        <v>52.851682576895975</v>
      </c>
      <c r="C288" s="14">
        <f t="shared" si="127"/>
        <v>47.148317423104025</v>
      </c>
      <c r="D288" s="15">
        <f t="shared" si="127"/>
        <v>100</v>
      </c>
      <c r="E288" s="14">
        <f t="shared" ref="E288:G288" si="128">+E266/$G266*100</f>
        <v>48.661225958034734</v>
      </c>
      <c r="F288" s="14">
        <f t="shared" si="128"/>
        <v>51.338774041965266</v>
      </c>
      <c r="G288" s="15">
        <f t="shared" si="128"/>
        <v>100</v>
      </c>
      <c r="H288" s="14">
        <f t="shared" ref="H288:J288" si="129">+H266/$J266*100</f>
        <v>48.197324269958905</v>
      </c>
      <c r="I288" s="14">
        <f t="shared" si="129"/>
        <v>51.802675730041102</v>
      </c>
      <c r="J288" s="15">
        <f t="shared" si="129"/>
        <v>100</v>
      </c>
      <c r="K288" s="14">
        <f t="shared" ref="K288:M288" si="130">+K266/$M266*100</f>
        <v>45.981034385463296</v>
      </c>
      <c r="L288" s="14">
        <f t="shared" si="130"/>
        <v>54.018965614536697</v>
      </c>
      <c r="M288" s="15">
        <f t="shared" si="130"/>
        <v>100</v>
      </c>
      <c r="N288" s="14">
        <f t="shared" ref="N288:P288" si="131">+N266/$P266*100</f>
        <v>48.19791317576091</v>
      </c>
      <c r="O288" s="14">
        <f t="shared" si="131"/>
        <v>51.80208682423909</v>
      </c>
      <c r="P288" s="15">
        <f t="shared" si="131"/>
        <v>100</v>
      </c>
    </row>
    <row r="289" spans="1:16">
      <c r="A289" s="18">
        <v>2009</v>
      </c>
      <c r="B289" s="14">
        <f t="shared" ref="B289:D289" si="132">+B267/$D267*100</f>
        <v>51.880696860671058</v>
      </c>
      <c r="C289" s="14">
        <f t="shared" si="132"/>
        <v>48.119303139328935</v>
      </c>
      <c r="D289" s="15">
        <f t="shared" si="132"/>
        <v>100</v>
      </c>
      <c r="E289" s="14">
        <f t="shared" ref="E289:G289" si="133">+E267/$G267*100</f>
        <v>48.740528880530206</v>
      </c>
      <c r="F289" s="14">
        <f t="shared" si="133"/>
        <v>51.259471119469801</v>
      </c>
      <c r="G289" s="15">
        <f t="shared" si="133"/>
        <v>100</v>
      </c>
      <c r="H289" s="14">
        <f t="shared" ref="H289:J289" si="134">+H267/$J267*100</f>
        <v>48.239299470563623</v>
      </c>
      <c r="I289" s="14">
        <f t="shared" si="134"/>
        <v>51.760700529436377</v>
      </c>
      <c r="J289" s="15">
        <f t="shared" si="134"/>
        <v>100</v>
      </c>
      <c r="K289" s="14">
        <f t="shared" ref="K289:M289" si="135">+K267/$M267*100</f>
        <v>45.485353560731859</v>
      </c>
      <c r="L289" s="14">
        <f t="shared" si="135"/>
        <v>54.514646439268141</v>
      </c>
      <c r="M289" s="15">
        <f t="shared" si="135"/>
        <v>100</v>
      </c>
      <c r="N289" s="14">
        <f t="shared" ref="N289:P289" si="136">+N267/$P267*100</f>
        <v>48.16320485468777</v>
      </c>
      <c r="O289" s="14">
        <f t="shared" si="136"/>
        <v>51.83679514531223</v>
      </c>
      <c r="P289" s="15">
        <f t="shared" si="136"/>
        <v>100</v>
      </c>
    </row>
    <row r="290" spans="1:16">
      <c r="A290" s="18">
        <v>2010</v>
      </c>
      <c r="B290" s="14">
        <f t="shared" ref="B290:D290" si="137">+B268/$D268*100</f>
        <v>50.582033942108893</v>
      </c>
      <c r="C290" s="14">
        <f t="shared" si="137"/>
        <v>49.417966057891114</v>
      </c>
      <c r="D290" s="15">
        <f t="shared" si="137"/>
        <v>100</v>
      </c>
      <c r="E290" s="14">
        <f t="shared" ref="E290:G290" si="138">+E268/$G268*100</f>
        <v>48.922792417938048</v>
      </c>
      <c r="F290" s="14">
        <f t="shared" si="138"/>
        <v>51.077207582061959</v>
      </c>
      <c r="G290" s="15">
        <f t="shared" si="138"/>
        <v>100</v>
      </c>
      <c r="H290" s="14">
        <f t="shared" ref="H290:J290" si="139">+H268/$J268*100</f>
        <v>48.024555104935402</v>
      </c>
      <c r="I290" s="14">
        <f t="shared" si="139"/>
        <v>51.975444895064605</v>
      </c>
      <c r="J290" s="15">
        <f t="shared" si="139"/>
        <v>100</v>
      </c>
      <c r="K290" s="14">
        <f t="shared" ref="K290:M290" si="140">+K268/$M268*100</f>
        <v>45.856576382821423</v>
      </c>
      <c r="L290" s="14">
        <f t="shared" si="140"/>
        <v>54.143423617178577</v>
      </c>
      <c r="M290" s="15">
        <f t="shared" si="140"/>
        <v>100</v>
      </c>
      <c r="N290" s="14">
        <f t="shared" ref="N290:P290" si="141">+N268/$P268*100</f>
        <v>48.130973117685649</v>
      </c>
      <c r="O290" s="14">
        <f t="shared" si="141"/>
        <v>51.869026882314351</v>
      </c>
      <c r="P290" s="15">
        <f t="shared" si="141"/>
        <v>100</v>
      </c>
    </row>
    <row r="291" spans="1:16">
      <c r="A291" s="18">
        <v>2011</v>
      </c>
      <c r="B291" s="14">
        <f t="shared" ref="B291:D291" si="142">+B269/$D269*100</f>
        <v>59.007358330157423</v>
      </c>
      <c r="C291" s="14">
        <f t="shared" si="142"/>
        <v>40.99264166984257</v>
      </c>
      <c r="D291" s="15">
        <f t="shared" si="142"/>
        <v>100</v>
      </c>
      <c r="E291" s="14">
        <f t="shared" ref="E291:G291" si="143">+E269/$G269*100</f>
        <v>48.64832805381053</v>
      </c>
      <c r="F291" s="14">
        <f t="shared" si="143"/>
        <v>51.35167194618947</v>
      </c>
      <c r="G291" s="15">
        <f t="shared" si="143"/>
        <v>100</v>
      </c>
      <c r="H291" s="14">
        <f t="shared" ref="H291:J291" si="144">+H269/$J269*100</f>
        <v>47.181499040763683</v>
      </c>
      <c r="I291" s="14">
        <f t="shared" si="144"/>
        <v>52.818500959236317</v>
      </c>
      <c r="J291" s="15">
        <f t="shared" si="144"/>
        <v>100</v>
      </c>
      <c r="K291" s="14">
        <f t="shared" ref="K291:M291" si="145">+K269/$M269*100</f>
        <v>47.709758253451987</v>
      </c>
      <c r="L291" s="14">
        <f t="shared" si="145"/>
        <v>52.290241746548006</v>
      </c>
      <c r="M291" s="15">
        <f t="shared" si="145"/>
        <v>100</v>
      </c>
      <c r="N291" s="14">
        <f t="shared" ref="N291:P291" si="146">+N269/$P269*100</f>
        <v>48.060201750593237</v>
      </c>
      <c r="O291" s="14">
        <f t="shared" si="146"/>
        <v>51.939798249406763</v>
      </c>
      <c r="P291" s="15">
        <f t="shared" si="146"/>
        <v>100</v>
      </c>
    </row>
    <row r="292" spans="1:16">
      <c r="A292" s="18">
        <v>2012</v>
      </c>
      <c r="B292" s="14">
        <f t="shared" ref="B292:D292" si="147">+B270/$D270*100</f>
        <v>56.775854547242034</v>
      </c>
      <c r="C292" s="14">
        <f t="shared" si="147"/>
        <v>43.224145452757959</v>
      </c>
      <c r="D292" s="15">
        <f t="shared" si="147"/>
        <v>100</v>
      </c>
      <c r="E292" s="14">
        <f t="shared" ref="E292:G292" si="148">+E270/$G270*100</f>
        <v>49.347842543677643</v>
      </c>
      <c r="F292" s="14">
        <f t="shared" si="148"/>
        <v>50.652157456322357</v>
      </c>
      <c r="G292" s="15">
        <f t="shared" si="148"/>
        <v>100</v>
      </c>
      <c r="H292" s="14">
        <f t="shared" ref="H292:J292" si="149">+H270/$J270*100</f>
        <v>47.00610714158757</v>
      </c>
      <c r="I292" s="14">
        <f t="shared" si="149"/>
        <v>52.99389285841243</v>
      </c>
      <c r="J292" s="15">
        <f t="shared" si="149"/>
        <v>100</v>
      </c>
      <c r="K292" s="14">
        <f t="shared" ref="K292:M292" si="150">+K270/$M270*100</f>
        <v>47.175896959050839</v>
      </c>
      <c r="L292" s="14">
        <f t="shared" si="150"/>
        <v>52.824103040949169</v>
      </c>
      <c r="M292" s="15">
        <f t="shared" si="150"/>
        <v>100</v>
      </c>
      <c r="N292" s="14">
        <f t="shared" ref="N292:P292" si="151">+N270/$P270*100</f>
        <v>48.073332872918947</v>
      </c>
      <c r="O292" s="14">
        <f t="shared" si="151"/>
        <v>51.926667127081046</v>
      </c>
      <c r="P292" s="15">
        <f t="shared" si="151"/>
        <v>100</v>
      </c>
    </row>
    <row r="293" spans="1:16">
      <c r="A293" s="18">
        <v>2013</v>
      </c>
      <c r="B293" s="14">
        <f t="shared" ref="B293:D293" si="152">+B271/$D271*100</f>
        <v>53.132578314457859</v>
      </c>
      <c r="C293" s="14">
        <f t="shared" si="152"/>
        <v>46.867421685542141</v>
      </c>
      <c r="D293" s="15">
        <f t="shared" si="152"/>
        <v>100</v>
      </c>
      <c r="E293" s="14">
        <f t="shared" ref="E293:G293" si="153">+E271/$G271*100</f>
        <v>49.558023580878967</v>
      </c>
      <c r="F293" s="14">
        <f t="shared" si="153"/>
        <v>50.44197641912104</v>
      </c>
      <c r="G293" s="15">
        <f t="shared" si="153"/>
        <v>100</v>
      </c>
      <c r="H293" s="14">
        <f t="shared" ref="H293:J293" si="154">+H271/$J271*100</f>
        <v>47.04420119728703</v>
      </c>
      <c r="I293" s="14">
        <f t="shared" si="154"/>
        <v>52.95579880271297</v>
      </c>
      <c r="J293" s="15">
        <f t="shared" si="154"/>
        <v>100</v>
      </c>
      <c r="K293" s="14">
        <f t="shared" ref="K293:M293" si="155">+K271/$M271*100</f>
        <v>46.950643487222273</v>
      </c>
      <c r="L293" s="14">
        <f t="shared" si="155"/>
        <v>53.049356512777734</v>
      </c>
      <c r="M293" s="15">
        <f t="shared" si="155"/>
        <v>100</v>
      </c>
      <c r="N293" s="14">
        <f t="shared" ref="N293:P293" si="156">+N271/$P271*100</f>
        <v>48.047685533005563</v>
      </c>
      <c r="O293" s="14">
        <f t="shared" si="156"/>
        <v>51.95231446699443</v>
      </c>
      <c r="P293" s="15">
        <f t="shared" si="156"/>
        <v>100</v>
      </c>
    </row>
    <row r="294" spans="1:16">
      <c r="A294" s="18">
        <v>2014</v>
      </c>
      <c r="B294" s="14">
        <f t="shared" ref="B294:D294" si="157">+B272/$D272*100</f>
        <v>44.652439491308776</v>
      </c>
      <c r="C294" s="14">
        <f t="shared" si="157"/>
        <v>55.347560508691217</v>
      </c>
      <c r="D294" s="15">
        <f t="shared" si="157"/>
        <v>100</v>
      </c>
      <c r="E294" s="14">
        <f t="shared" ref="E294:G294" si="158">+E272/$G272*100</f>
        <v>49.744063945785754</v>
      </c>
      <c r="F294" s="14">
        <f t="shared" si="158"/>
        <v>50.255936054214246</v>
      </c>
      <c r="G294" s="15">
        <f t="shared" si="158"/>
        <v>100</v>
      </c>
      <c r="H294" s="14">
        <f t="shared" ref="H294:J294" si="159">+H272/$J272*100</f>
        <v>47.607157303042811</v>
      </c>
      <c r="I294" s="14">
        <f t="shared" si="159"/>
        <v>52.392842696957189</v>
      </c>
      <c r="J294" s="15">
        <f t="shared" si="159"/>
        <v>100</v>
      </c>
      <c r="K294" s="14">
        <f t="shared" ref="K294:M294" si="160">+K272/$M272*100</f>
        <v>45.727382975834281</v>
      </c>
      <c r="L294" s="14">
        <f t="shared" si="160"/>
        <v>54.272617024165712</v>
      </c>
      <c r="M294" s="15">
        <f t="shared" si="160"/>
        <v>100</v>
      </c>
      <c r="N294" s="14">
        <f t="shared" ref="N294:P294" si="161">+N272/$P272*100</f>
        <v>48.02370016343</v>
      </c>
      <c r="O294" s="14">
        <f t="shared" si="161"/>
        <v>51.976299836570007</v>
      </c>
      <c r="P294" s="15">
        <f t="shared" si="161"/>
        <v>100</v>
      </c>
    </row>
    <row r="295" spans="1:16">
      <c r="A295" s="18">
        <v>2015</v>
      </c>
      <c r="B295" s="14">
        <f t="shared" ref="B295:D295" si="162">+B273/$D273*100</f>
        <v>51.117932714866384</v>
      </c>
      <c r="C295" s="14">
        <f t="shared" si="162"/>
        <v>48.882067285133616</v>
      </c>
      <c r="D295" s="15">
        <f t="shared" si="162"/>
        <v>100</v>
      </c>
      <c r="E295" s="14">
        <f t="shared" ref="E295:G295" si="163">+E273/$G273*100</f>
        <v>48.704567452423959</v>
      </c>
      <c r="F295" s="14">
        <f t="shared" si="163"/>
        <v>51.295432547576034</v>
      </c>
      <c r="G295" s="15">
        <f t="shared" si="163"/>
        <v>100</v>
      </c>
      <c r="H295" s="14">
        <f t="shared" ref="H295:J295" si="164">+H273/$J273*100</f>
        <v>48.13962897046617</v>
      </c>
      <c r="I295" s="14">
        <f t="shared" si="164"/>
        <v>51.860371029533823</v>
      </c>
      <c r="J295" s="15">
        <f t="shared" si="164"/>
        <v>100</v>
      </c>
      <c r="K295" s="14">
        <f t="shared" ref="K295:M295" si="165">+K273/$M273*100</f>
        <v>45.407200604066738</v>
      </c>
      <c r="L295" s="14">
        <f t="shared" si="165"/>
        <v>54.592799395933255</v>
      </c>
      <c r="M295" s="15">
        <f t="shared" si="165"/>
        <v>100</v>
      </c>
      <c r="N295" s="14">
        <f t="shared" ref="N295:P295" si="166">+N273/$P273*100</f>
        <v>48.001323012503676</v>
      </c>
      <c r="O295" s="14">
        <f t="shared" si="166"/>
        <v>51.998676987496317</v>
      </c>
      <c r="P295" s="15">
        <f t="shared" si="166"/>
        <v>100</v>
      </c>
    </row>
    <row r="296" spans="1:16">
      <c r="A296" s="18">
        <v>2016</v>
      </c>
      <c r="B296" s="14">
        <f t="shared" ref="B296:D296" si="167">+B274/$D274*100</f>
        <v>47.018510083233259</v>
      </c>
      <c r="C296" s="14">
        <f t="shared" si="167"/>
        <v>52.981489916766748</v>
      </c>
      <c r="D296" s="15">
        <f t="shared" si="167"/>
        <v>100</v>
      </c>
      <c r="E296" s="14">
        <f t="shared" ref="E296:G296" si="168">+E274/$G274*100</f>
        <v>49.535031582866196</v>
      </c>
      <c r="F296" s="14">
        <f t="shared" si="168"/>
        <v>50.464968417133804</v>
      </c>
      <c r="G296" s="15">
        <f t="shared" si="168"/>
        <v>100</v>
      </c>
      <c r="H296" s="14">
        <f t="shared" ref="H296:J296" si="169">+H274/$J274*100</f>
        <v>47.5228223721872</v>
      </c>
      <c r="I296" s="14">
        <f t="shared" si="169"/>
        <v>52.4771776278128</v>
      </c>
      <c r="J296" s="15">
        <f t="shared" si="169"/>
        <v>100</v>
      </c>
      <c r="K296" s="14">
        <f t="shared" ref="K296:M296" si="170">+K274/$M274*100</f>
        <v>45.978098980251872</v>
      </c>
      <c r="L296" s="14">
        <f t="shared" si="170"/>
        <v>54.021901019748128</v>
      </c>
      <c r="M296" s="15">
        <f t="shared" si="170"/>
        <v>100</v>
      </c>
      <c r="N296" s="14">
        <f t="shared" ref="N296:P296" si="171">+N274/$P274*100</f>
        <v>47.980792760443421</v>
      </c>
      <c r="O296" s="14">
        <f t="shared" si="171"/>
        <v>52.019207239556579</v>
      </c>
      <c r="P296" s="15">
        <f t="shared" si="171"/>
        <v>100</v>
      </c>
    </row>
    <row r="297" spans="1:16">
      <c r="A297" s="19">
        <v>2017</v>
      </c>
      <c r="B297" s="16">
        <f t="shared" ref="B297:D297" si="172">+B275/$D275*100</f>
        <v>55.951699431653864</v>
      </c>
      <c r="C297" s="16">
        <f t="shared" si="172"/>
        <v>44.048300568346136</v>
      </c>
      <c r="D297" s="17">
        <f t="shared" si="172"/>
        <v>100</v>
      </c>
      <c r="E297" s="16">
        <f t="shared" ref="E297:G297" si="173">+E275/$G275*100</f>
        <v>49.308911218791863</v>
      </c>
      <c r="F297" s="16">
        <f t="shared" si="173"/>
        <v>50.691088781208137</v>
      </c>
      <c r="G297" s="17">
        <f t="shared" si="173"/>
        <v>100</v>
      </c>
      <c r="H297" s="16">
        <f t="shared" ref="H297:J297" si="174">+H275/$J275*100</f>
        <v>47.649868809729995</v>
      </c>
      <c r="I297" s="16">
        <f t="shared" si="174"/>
        <v>52.350131190270012</v>
      </c>
      <c r="J297" s="17">
        <f t="shared" si="174"/>
        <v>100</v>
      </c>
      <c r="K297" s="16">
        <f t="shared" ref="K297:M297" si="175">+K275/$M275*100</f>
        <v>44.827274341203939</v>
      </c>
      <c r="L297" s="16">
        <f t="shared" si="175"/>
        <v>55.172725658796061</v>
      </c>
      <c r="M297" s="17">
        <f t="shared" si="175"/>
        <v>100</v>
      </c>
      <c r="N297" s="16">
        <f t="shared" ref="N297:P297" si="176">+N275/$P275*100</f>
        <v>47.962185177130237</v>
      </c>
      <c r="O297" s="16">
        <f t="shared" si="176"/>
        <v>52.037814822869763</v>
      </c>
      <c r="P297" s="17">
        <f t="shared" si="176"/>
        <v>100</v>
      </c>
    </row>
    <row r="298" spans="1:16">
      <c r="A298" s="2" t="s">
        <v>54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>
      <c r="A299" s="3" t="s">
        <v>55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>
      <c r="A300" s="5" t="s">
        <v>57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>
      <c r="A301" s="6" t="s">
        <v>58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4" spans="1:16">
      <c r="A304" s="27" t="s">
        <v>29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1:16">
      <c r="A305" s="27" t="s">
        <v>39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1:16">
      <c r="A306" s="27" t="s">
        <v>69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1:16">
      <c r="A307" s="35" t="s">
        <v>9</v>
      </c>
      <c r="B307" s="31" t="s">
        <v>37</v>
      </c>
      <c r="C307" s="31"/>
      <c r="D307" s="32"/>
      <c r="E307" s="31" t="s">
        <v>25</v>
      </c>
      <c r="F307" s="31"/>
      <c r="G307" s="32"/>
      <c r="H307" s="31" t="s">
        <v>26</v>
      </c>
      <c r="I307" s="31"/>
      <c r="J307" s="32"/>
      <c r="K307" s="31" t="s">
        <v>27</v>
      </c>
      <c r="L307" s="31"/>
      <c r="M307" s="32"/>
      <c r="N307" s="31" t="s">
        <v>3</v>
      </c>
      <c r="O307" s="31"/>
      <c r="P307" s="32"/>
    </row>
    <row r="308" spans="1:16">
      <c r="A308" s="36"/>
      <c r="B308" s="21" t="s">
        <v>14</v>
      </c>
      <c r="C308" s="21" t="s">
        <v>5</v>
      </c>
      <c r="D308" s="22" t="s">
        <v>3</v>
      </c>
      <c r="E308" s="21" t="s">
        <v>14</v>
      </c>
      <c r="F308" s="21" t="s">
        <v>5</v>
      </c>
      <c r="G308" s="22" t="s">
        <v>3</v>
      </c>
      <c r="H308" s="21" t="s">
        <v>14</v>
      </c>
      <c r="I308" s="21" t="s">
        <v>5</v>
      </c>
      <c r="J308" s="22" t="s">
        <v>3</v>
      </c>
      <c r="K308" s="21" t="s">
        <v>14</v>
      </c>
      <c r="L308" s="21" t="s">
        <v>5</v>
      </c>
      <c r="M308" s="22" t="s">
        <v>3</v>
      </c>
      <c r="N308" s="21" t="s">
        <v>14</v>
      </c>
      <c r="O308" s="21" t="s">
        <v>5</v>
      </c>
      <c r="P308" s="22" t="s">
        <v>3</v>
      </c>
    </row>
    <row r="309" spans="1:16">
      <c r="A309" s="18" t="s">
        <v>10</v>
      </c>
      <c r="B309" s="8">
        <f>+B275-B265</f>
        <v>-11434</v>
      </c>
      <c r="C309" s="8">
        <f t="shared" ref="C309:P309" si="177">+C275-C265</f>
        <v>323</v>
      </c>
      <c r="D309" s="11">
        <f t="shared" si="177"/>
        <v>-11111</v>
      </c>
      <c r="E309" s="8">
        <f t="shared" si="177"/>
        <v>168110</v>
      </c>
      <c r="F309" s="8">
        <f t="shared" si="177"/>
        <v>114715</v>
      </c>
      <c r="G309" s="11">
        <f t="shared" si="177"/>
        <v>282825</v>
      </c>
      <c r="H309" s="8">
        <f t="shared" si="177"/>
        <v>328691</v>
      </c>
      <c r="I309" s="8">
        <f t="shared" si="177"/>
        <v>395291</v>
      </c>
      <c r="J309" s="11">
        <f t="shared" si="177"/>
        <v>723982</v>
      </c>
      <c r="K309" s="8">
        <f t="shared" si="177"/>
        <v>164220</v>
      </c>
      <c r="L309" s="8">
        <f t="shared" si="177"/>
        <v>231462</v>
      </c>
      <c r="M309" s="11">
        <f t="shared" si="177"/>
        <v>395682</v>
      </c>
      <c r="N309" s="8">
        <f t="shared" si="177"/>
        <v>649587</v>
      </c>
      <c r="O309" s="8">
        <f t="shared" si="177"/>
        <v>741791</v>
      </c>
      <c r="P309" s="11">
        <f t="shared" si="177"/>
        <v>1391378</v>
      </c>
    </row>
    <row r="310" spans="1:16">
      <c r="A310" s="19" t="s">
        <v>11</v>
      </c>
      <c r="B310" s="16">
        <f>+B309/B265*100</f>
        <v>-10.762627308496018</v>
      </c>
      <c r="C310" s="16">
        <f t="shared" ref="C310:P310" si="178">+C309/C265*100</f>
        <v>0.43465389169986007</v>
      </c>
      <c r="D310" s="17">
        <f t="shared" si="178"/>
        <v>-6.1539739684297974</v>
      </c>
      <c r="E310" s="16">
        <f t="shared" si="178"/>
        <v>14.6327536577532</v>
      </c>
      <c r="F310" s="16">
        <f t="shared" si="178"/>
        <v>9.2573912257539703</v>
      </c>
      <c r="G310" s="17">
        <f t="shared" si="178"/>
        <v>11.843429299343853</v>
      </c>
      <c r="H310" s="16">
        <f t="shared" si="178"/>
        <v>21.724813694872687</v>
      </c>
      <c r="I310" s="16">
        <f t="shared" si="178"/>
        <v>24.280177391218889</v>
      </c>
      <c r="J310" s="17">
        <f t="shared" si="178"/>
        <v>23.049300942529722</v>
      </c>
      <c r="K310" s="16">
        <f t="shared" si="178"/>
        <v>44.25413114011922</v>
      </c>
      <c r="L310" s="16">
        <f t="shared" si="178"/>
        <v>54.158106799069685</v>
      </c>
      <c r="M310" s="17">
        <f t="shared" si="178"/>
        <v>49.555272234509673</v>
      </c>
      <c r="N310" s="16">
        <f t="shared" si="178"/>
        <v>20.693032972535946</v>
      </c>
      <c r="O310" s="16">
        <f t="shared" si="178"/>
        <v>22.018750300542671</v>
      </c>
      <c r="P310" s="17">
        <f t="shared" si="178"/>
        <v>21.379291906164415</v>
      </c>
    </row>
    <row r="311" spans="1:16">
      <c r="A311" s="2" t="s">
        <v>54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>
      <c r="A312" s="3" t="s">
        <v>55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>
      <c r="A313" s="5" t="s">
        <v>57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>
      <c r="A314" s="6" t="s">
        <v>58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6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6">
      <c r="A317" s="27" t="s">
        <v>30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1:16">
      <c r="A318" s="27" t="s">
        <v>40</v>
      </c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1:16">
      <c r="A319" s="35" t="s">
        <v>2</v>
      </c>
      <c r="B319" s="40" t="s">
        <v>14</v>
      </c>
      <c r="C319" s="41"/>
      <c r="D319" s="41"/>
      <c r="E319" s="41"/>
      <c r="F319" s="42"/>
      <c r="G319" s="41" t="s">
        <v>5</v>
      </c>
      <c r="H319" s="41"/>
      <c r="I319" s="41"/>
      <c r="J319" s="41"/>
      <c r="K319" s="42"/>
      <c r="L319" s="41" t="s">
        <v>3</v>
      </c>
      <c r="M319" s="41"/>
      <c r="N319" s="41"/>
      <c r="O319" s="41"/>
      <c r="P319" s="42"/>
    </row>
    <row r="320" spans="1:16" ht="60">
      <c r="A320" s="36"/>
      <c r="B320" s="25" t="s">
        <v>38</v>
      </c>
      <c r="C320" s="23" t="s">
        <v>31</v>
      </c>
      <c r="D320" s="23" t="s">
        <v>32</v>
      </c>
      <c r="E320" s="23" t="s">
        <v>33</v>
      </c>
      <c r="F320" s="24" t="s">
        <v>3</v>
      </c>
      <c r="G320" s="23" t="s">
        <v>38</v>
      </c>
      <c r="H320" s="23" t="s">
        <v>31</v>
      </c>
      <c r="I320" s="23" t="s">
        <v>32</v>
      </c>
      <c r="J320" s="23" t="s">
        <v>33</v>
      </c>
      <c r="K320" s="24" t="s">
        <v>3</v>
      </c>
      <c r="L320" s="23" t="s">
        <v>38</v>
      </c>
      <c r="M320" s="23" t="s">
        <v>31</v>
      </c>
      <c r="N320" s="23" t="s">
        <v>32</v>
      </c>
      <c r="O320" s="23" t="s">
        <v>33</v>
      </c>
      <c r="P320" s="24" t="s">
        <v>3</v>
      </c>
    </row>
    <row r="321" spans="1:16">
      <c r="A321" s="18">
        <v>2007</v>
      </c>
      <c r="B321" s="8">
        <v>106238</v>
      </c>
      <c r="C321" s="8">
        <v>1148861</v>
      </c>
      <c r="D321" s="8">
        <v>1512975</v>
      </c>
      <c r="E321" s="8">
        <v>371084</v>
      </c>
      <c r="F321" s="11">
        <f>+E321+D321+C321+B321</f>
        <v>3139158</v>
      </c>
      <c r="G321" s="8">
        <v>74312</v>
      </c>
      <c r="H321" s="8">
        <v>1239172</v>
      </c>
      <c r="I321" s="8">
        <v>1628040</v>
      </c>
      <c r="J321" s="8">
        <v>427382</v>
      </c>
      <c r="K321" s="11">
        <f>+J321+I321+H321+G321</f>
        <v>3368906</v>
      </c>
      <c r="L321" s="8">
        <f>+G321+B321</f>
        <v>180550</v>
      </c>
      <c r="M321" s="8">
        <f t="shared" ref="M321:M331" si="179">+H321+C321</f>
        <v>2388033</v>
      </c>
      <c r="N321" s="8">
        <f t="shared" ref="N321:N331" si="180">+I321+D321</f>
        <v>3141015</v>
      </c>
      <c r="O321" s="8">
        <f t="shared" ref="O321:O331" si="181">+J321+E321</f>
        <v>798466</v>
      </c>
      <c r="P321" s="11">
        <f t="shared" ref="P321:P331" si="182">+K321+F321</f>
        <v>6508064</v>
      </c>
    </row>
    <row r="322" spans="1:16">
      <c r="A322" s="18">
        <v>2008</v>
      </c>
      <c r="B322" s="8">
        <v>84763</v>
      </c>
      <c r="C322" s="8">
        <v>1198544</v>
      </c>
      <c r="D322" s="8">
        <v>1525574</v>
      </c>
      <c r="E322" s="8">
        <v>391111</v>
      </c>
      <c r="F322" s="11">
        <f t="shared" ref="F322:F331" si="183">+E322+D322+C322+B322</f>
        <v>3199992</v>
      </c>
      <c r="G322" s="8">
        <v>75616</v>
      </c>
      <c r="H322" s="8">
        <v>1264493</v>
      </c>
      <c r="I322" s="8">
        <v>1639693</v>
      </c>
      <c r="J322" s="8">
        <v>459481</v>
      </c>
      <c r="K322" s="11">
        <f t="shared" ref="K322:K331" si="184">+J322+I322+H322+G322</f>
        <v>3439283</v>
      </c>
      <c r="L322" s="8">
        <f t="shared" ref="L322:L331" si="185">+G322+B322</f>
        <v>160379</v>
      </c>
      <c r="M322" s="8">
        <f t="shared" si="179"/>
        <v>2463037</v>
      </c>
      <c r="N322" s="8">
        <f t="shared" si="180"/>
        <v>3165267</v>
      </c>
      <c r="O322" s="8">
        <f t="shared" si="181"/>
        <v>850592</v>
      </c>
      <c r="P322" s="11">
        <f t="shared" si="182"/>
        <v>6639275</v>
      </c>
    </row>
    <row r="323" spans="1:16">
      <c r="A323" s="18">
        <v>2009</v>
      </c>
      <c r="B323" s="8">
        <v>84068</v>
      </c>
      <c r="C323" s="8">
        <v>1216761</v>
      </c>
      <c r="D323" s="8">
        <v>1571633</v>
      </c>
      <c r="E323" s="8">
        <v>389235</v>
      </c>
      <c r="F323" s="11">
        <f t="shared" si="183"/>
        <v>3261697</v>
      </c>
      <c r="G323" s="8">
        <v>77973</v>
      </c>
      <c r="H323" s="8">
        <v>1279644</v>
      </c>
      <c r="I323" s="8">
        <v>1686360</v>
      </c>
      <c r="J323" s="8">
        <v>466502</v>
      </c>
      <c r="K323" s="11">
        <f t="shared" si="184"/>
        <v>3510479</v>
      </c>
      <c r="L323" s="8">
        <f t="shared" si="185"/>
        <v>162041</v>
      </c>
      <c r="M323" s="8">
        <f t="shared" si="179"/>
        <v>2496405</v>
      </c>
      <c r="N323" s="8">
        <f t="shared" si="180"/>
        <v>3257993</v>
      </c>
      <c r="O323" s="8">
        <f t="shared" si="181"/>
        <v>855737</v>
      </c>
      <c r="P323" s="11">
        <f t="shared" si="182"/>
        <v>6772176</v>
      </c>
    </row>
    <row r="324" spans="1:16">
      <c r="A324" s="18">
        <v>2010</v>
      </c>
      <c r="B324" s="8">
        <v>93945</v>
      </c>
      <c r="C324" s="8">
        <v>1195766</v>
      </c>
      <c r="D324" s="8">
        <v>1625259</v>
      </c>
      <c r="E324" s="8">
        <v>409380</v>
      </c>
      <c r="F324" s="11">
        <f t="shared" si="183"/>
        <v>3324350</v>
      </c>
      <c r="G324" s="8">
        <v>91783</v>
      </c>
      <c r="H324" s="8">
        <v>1248424</v>
      </c>
      <c r="I324" s="8">
        <v>1758966</v>
      </c>
      <c r="J324" s="8">
        <v>483360</v>
      </c>
      <c r="K324" s="11">
        <f t="shared" si="184"/>
        <v>3582533</v>
      </c>
      <c r="L324" s="8">
        <f t="shared" si="185"/>
        <v>185728</v>
      </c>
      <c r="M324" s="8">
        <f t="shared" si="179"/>
        <v>2444190</v>
      </c>
      <c r="N324" s="8">
        <f t="shared" si="180"/>
        <v>3384225</v>
      </c>
      <c r="O324" s="8">
        <f t="shared" si="181"/>
        <v>892740</v>
      </c>
      <c r="P324" s="11">
        <f t="shared" si="182"/>
        <v>6906883</v>
      </c>
    </row>
    <row r="325" spans="1:16">
      <c r="A325" s="18">
        <v>2011</v>
      </c>
      <c r="B325" s="8">
        <v>100640</v>
      </c>
      <c r="C325" s="8">
        <v>1222154</v>
      </c>
      <c r="D325" s="8">
        <v>1620450</v>
      </c>
      <c r="E325" s="8">
        <v>444758</v>
      </c>
      <c r="F325" s="11">
        <f t="shared" si="183"/>
        <v>3388002</v>
      </c>
      <c r="G325" s="8">
        <v>69915</v>
      </c>
      <c r="H325" s="8">
        <v>1290068</v>
      </c>
      <c r="I325" s="8">
        <v>1814053</v>
      </c>
      <c r="J325" s="8">
        <v>487458</v>
      </c>
      <c r="K325" s="11">
        <f t="shared" si="184"/>
        <v>3661494</v>
      </c>
      <c r="L325" s="8">
        <f t="shared" si="185"/>
        <v>170555</v>
      </c>
      <c r="M325" s="8">
        <f t="shared" si="179"/>
        <v>2512222</v>
      </c>
      <c r="N325" s="8">
        <f t="shared" si="180"/>
        <v>3434503</v>
      </c>
      <c r="O325" s="8">
        <f t="shared" si="181"/>
        <v>932216</v>
      </c>
      <c r="P325" s="11">
        <f t="shared" si="182"/>
        <v>7049496</v>
      </c>
    </row>
    <row r="326" spans="1:16">
      <c r="A326" s="18">
        <v>2012</v>
      </c>
      <c r="B326" s="8">
        <v>92401</v>
      </c>
      <c r="C326" s="8">
        <v>1245089</v>
      </c>
      <c r="D326" s="8">
        <v>1652911</v>
      </c>
      <c r="E326" s="8">
        <v>462195</v>
      </c>
      <c r="F326" s="11">
        <f t="shared" si="183"/>
        <v>3452596</v>
      </c>
      <c r="G326" s="8">
        <v>70346</v>
      </c>
      <c r="H326" s="8">
        <v>1277998</v>
      </c>
      <c r="I326" s="8">
        <v>1863464</v>
      </c>
      <c r="J326" s="8">
        <v>517532</v>
      </c>
      <c r="K326" s="11">
        <f t="shared" si="184"/>
        <v>3729340</v>
      </c>
      <c r="L326" s="8">
        <f t="shared" si="185"/>
        <v>162747</v>
      </c>
      <c r="M326" s="8">
        <f t="shared" si="179"/>
        <v>2523087</v>
      </c>
      <c r="N326" s="8">
        <f t="shared" si="180"/>
        <v>3516375</v>
      </c>
      <c r="O326" s="8">
        <f t="shared" si="181"/>
        <v>979727</v>
      </c>
      <c r="P326" s="11">
        <f t="shared" si="182"/>
        <v>7181936</v>
      </c>
    </row>
    <row r="327" spans="1:16">
      <c r="A327" s="18">
        <v>2013</v>
      </c>
      <c r="B327" s="8">
        <v>85010</v>
      </c>
      <c r="C327" s="8">
        <v>1276019</v>
      </c>
      <c r="D327" s="8">
        <v>1659551</v>
      </c>
      <c r="E327" s="8">
        <v>497497</v>
      </c>
      <c r="F327" s="11">
        <f t="shared" si="183"/>
        <v>3518077</v>
      </c>
      <c r="G327" s="8">
        <v>74986</v>
      </c>
      <c r="H327" s="8">
        <v>1298779</v>
      </c>
      <c r="I327" s="8">
        <v>1868091</v>
      </c>
      <c r="J327" s="8">
        <v>562120</v>
      </c>
      <c r="K327" s="11">
        <f t="shared" si="184"/>
        <v>3803976</v>
      </c>
      <c r="L327" s="8">
        <f t="shared" si="185"/>
        <v>159996</v>
      </c>
      <c r="M327" s="8">
        <f t="shared" si="179"/>
        <v>2574798</v>
      </c>
      <c r="N327" s="8">
        <f t="shared" si="180"/>
        <v>3527642</v>
      </c>
      <c r="O327" s="8">
        <f t="shared" si="181"/>
        <v>1059617</v>
      </c>
      <c r="P327" s="11">
        <f t="shared" si="182"/>
        <v>7322053</v>
      </c>
    </row>
    <row r="328" spans="1:16">
      <c r="A328" s="18">
        <v>2014</v>
      </c>
      <c r="B328" s="8">
        <v>75806</v>
      </c>
      <c r="C328" s="8">
        <v>1307760</v>
      </c>
      <c r="D328" s="8">
        <v>1712508</v>
      </c>
      <c r="E328" s="8">
        <v>488293</v>
      </c>
      <c r="F328" s="11">
        <f t="shared" si="183"/>
        <v>3584367</v>
      </c>
      <c r="G328" s="8">
        <v>93963</v>
      </c>
      <c r="H328" s="8">
        <v>1321217</v>
      </c>
      <c r="I328" s="8">
        <v>1884657</v>
      </c>
      <c r="J328" s="8">
        <v>579542</v>
      </c>
      <c r="K328" s="11">
        <f t="shared" si="184"/>
        <v>3879379</v>
      </c>
      <c r="L328" s="8">
        <f t="shared" si="185"/>
        <v>169769</v>
      </c>
      <c r="M328" s="8">
        <f t="shared" si="179"/>
        <v>2628977</v>
      </c>
      <c r="N328" s="8">
        <f t="shared" si="180"/>
        <v>3597165</v>
      </c>
      <c r="O328" s="8">
        <f t="shared" si="181"/>
        <v>1067835</v>
      </c>
      <c r="P328" s="11">
        <f t="shared" si="182"/>
        <v>7463746</v>
      </c>
    </row>
    <row r="329" spans="1:16">
      <c r="A329" s="18">
        <v>2015</v>
      </c>
      <c r="B329" s="8">
        <v>90422</v>
      </c>
      <c r="C329" s="8">
        <v>1278115</v>
      </c>
      <c r="D329" s="8">
        <v>1774122</v>
      </c>
      <c r="E329" s="8">
        <v>508745</v>
      </c>
      <c r="F329" s="11">
        <f t="shared" si="183"/>
        <v>3651404</v>
      </c>
      <c r="G329" s="8">
        <v>86467</v>
      </c>
      <c r="H329" s="8">
        <v>1346105</v>
      </c>
      <c r="I329" s="8">
        <v>1911245</v>
      </c>
      <c r="J329" s="8">
        <v>611661</v>
      </c>
      <c r="K329" s="11">
        <f t="shared" si="184"/>
        <v>3955478</v>
      </c>
      <c r="L329" s="8">
        <f t="shared" si="185"/>
        <v>176889</v>
      </c>
      <c r="M329" s="8">
        <f t="shared" si="179"/>
        <v>2624220</v>
      </c>
      <c r="N329" s="8">
        <f t="shared" si="180"/>
        <v>3685367</v>
      </c>
      <c r="O329" s="8">
        <f t="shared" si="181"/>
        <v>1120406</v>
      </c>
      <c r="P329" s="11">
        <f t="shared" si="182"/>
        <v>7606882</v>
      </c>
    </row>
    <row r="330" spans="1:16">
      <c r="A330" s="18">
        <v>2016</v>
      </c>
      <c r="B330" s="8">
        <v>68127</v>
      </c>
      <c r="C330" s="8">
        <v>1325232</v>
      </c>
      <c r="D330" s="8">
        <v>1802275</v>
      </c>
      <c r="E330" s="8">
        <v>523874</v>
      </c>
      <c r="F330" s="11">
        <f t="shared" si="183"/>
        <v>3719508</v>
      </c>
      <c r="G330" s="8">
        <v>76767</v>
      </c>
      <c r="H330" s="8">
        <v>1350111</v>
      </c>
      <c r="I330" s="8">
        <v>1990166</v>
      </c>
      <c r="J330" s="8">
        <v>615525</v>
      </c>
      <c r="K330" s="11">
        <f t="shared" si="184"/>
        <v>4032569</v>
      </c>
      <c r="L330" s="8">
        <f t="shared" si="185"/>
        <v>144894</v>
      </c>
      <c r="M330" s="8">
        <f t="shared" si="179"/>
        <v>2675343</v>
      </c>
      <c r="N330" s="8">
        <f t="shared" si="180"/>
        <v>3792441</v>
      </c>
      <c r="O330" s="8">
        <f t="shared" si="181"/>
        <v>1139399</v>
      </c>
      <c r="P330" s="11">
        <f t="shared" si="182"/>
        <v>7752077</v>
      </c>
    </row>
    <row r="331" spans="1:16">
      <c r="A331" s="19">
        <v>2017</v>
      </c>
      <c r="B331" s="9">
        <v>94804</v>
      </c>
      <c r="C331" s="9">
        <v>1316971</v>
      </c>
      <c r="D331" s="9">
        <v>1841666</v>
      </c>
      <c r="E331" s="9">
        <v>535304</v>
      </c>
      <c r="F331" s="13">
        <f t="shared" si="183"/>
        <v>3788745</v>
      </c>
      <c r="G331" s="9">
        <v>74635</v>
      </c>
      <c r="H331" s="9">
        <v>1353887</v>
      </c>
      <c r="I331" s="9">
        <v>2023331</v>
      </c>
      <c r="J331" s="9">
        <v>658844</v>
      </c>
      <c r="K331" s="13">
        <f t="shared" si="184"/>
        <v>4110697</v>
      </c>
      <c r="L331" s="9">
        <f t="shared" si="185"/>
        <v>169439</v>
      </c>
      <c r="M331" s="9">
        <f t="shared" si="179"/>
        <v>2670858</v>
      </c>
      <c r="N331" s="9">
        <f t="shared" si="180"/>
        <v>3864997</v>
      </c>
      <c r="O331" s="9">
        <f t="shared" si="181"/>
        <v>1194148</v>
      </c>
      <c r="P331" s="13">
        <f t="shared" si="182"/>
        <v>7899442</v>
      </c>
    </row>
    <row r="332" spans="1:16">
      <c r="A332" s="2" t="s">
        <v>54</v>
      </c>
    </row>
    <row r="333" spans="1:16">
      <c r="A333" s="3" t="s">
        <v>55</v>
      </c>
    </row>
    <row r="334" spans="1:16">
      <c r="A334" s="5" t="s">
        <v>57</v>
      </c>
    </row>
    <row r="335" spans="1:16">
      <c r="A335" s="6" t="s">
        <v>58</v>
      </c>
    </row>
    <row r="338" spans="1:16">
      <c r="A338" s="27" t="s">
        <v>34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>
      <c r="A339" s="27" t="s">
        <v>40</v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>
      <c r="A340" s="27" t="s">
        <v>7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>
      <c r="A341" s="35" t="s">
        <v>2</v>
      </c>
      <c r="B341" s="40" t="s">
        <v>14</v>
      </c>
      <c r="C341" s="41"/>
      <c r="D341" s="41"/>
      <c r="E341" s="41"/>
      <c r="F341" s="42"/>
      <c r="G341" s="41" t="s">
        <v>5</v>
      </c>
      <c r="H341" s="41"/>
      <c r="I341" s="41"/>
      <c r="J341" s="41"/>
      <c r="K341" s="42"/>
      <c r="L341" s="41" t="s">
        <v>3</v>
      </c>
      <c r="M341" s="41"/>
      <c r="N341" s="41"/>
      <c r="O341" s="41"/>
      <c r="P341" s="42"/>
    </row>
    <row r="342" spans="1:16" ht="60">
      <c r="A342" s="36"/>
      <c r="B342" s="25" t="s">
        <v>38</v>
      </c>
      <c r="C342" s="23" t="s">
        <v>31</v>
      </c>
      <c r="D342" s="23" t="s">
        <v>32</v>
      </c>
      <c r="E342" s="23" t="s">
        <v>33</v>
      </c>
      <c r="F342" s="24" t="s">
        <v>3</v>
      </c>
      <c r="G342" s="23" t="s">
        <v>38</v>
      </c>
      <c r="H342" s="23" t="s">
        <v>31</v>
      </c>
      <c r="I342" s="23" t="s">
        <v>32</v>
      </c>
      <c r="J342" s="23" t="s">
        <v>33</v>
      </c>
      <c r="K342" s="24" t="s">
        <v>3</v>
      </c>
      <c r="L342" s="23" t="s">
        <v>38</v>
      </c>
      <c r="M342" s="23" t="s">
        <v>31</v>
      </c>
      <c r="N342" s="23" t="s">
        <v>32</v>
      </c>
      <c r="O342" s="23" t="s">
        <v>33</v>
      </c>
      <c r="P342" s="24" t="s">
        <v>3</v>
      </c>
    </row>
    <row r="343" spans="1:16">
      <c r="A343" s="18">
        <v>2007</v>
      </c>
      <c r="B343" s="14">
        <f>+B321/$F321*100</f>
        <v>3.3842833014458016</v>
      </c>
      <c r="C343" s="14">
        <f t="shared" ref="C343:F343" si="186">+C321/$F321*100</f>
        <v>36.5977437261839</v>
      </c>
      <c r="D343" s="14">
        <f t="shared" si="186"/>
        <v>48.196841318595624</v>
      </c>
      <c r="E343" s="14">
        <f t="shared" si="186"/>
        <v>11.821131653774675</v>
      </c>
      <c r="F343" s="15">
        <f t="shared" si="186"/>
        <v>100</v>
      </c>
      <c r="G343" s="14">
        <f>+G321/$K321*100</f>
        <v>2.2058199308618289</v>
      </c>
      <c r="H343" s="14">
        <f t="shared" ref="H343:K343" si="187">+H321/$K321*100</f>
        <v>36.782623201715928</v>
      </c>
      <c r="I343" s="14">
        <f t="shared" si="187"/>
        <v>48.325480141030944</v>
      </c>
      <c r="J343" s="14">
        <f t="shared" si="187"/>
        <v>12.686076726391295</v>
      </c>
      <c r="K343" s="15">
        <f t="shared" si="187"/>
        <v>100</v>
      </c>
      <c r="L343" s="14">
        <f>+L321/$P321*100</f>
        <v>2.7742505298042555</v>
      </c>
      <c r="M343" s="14">
        <f t="shared" ref="M343:P343" si="188">+M321/$P321*100</f>
        <v>36.693446776184132</v>
      </c>
      <c r="N343" s="14">
        <f t="shared" si="188"/>
        <v>48.263431336876835</v>
      </c>
      <c r="O343" s="14">
        <f t="shared" si="188"/>
        <v>12.268871357134779</v>
      </c>
      <c r="P343" s="15">
        <f t="shared" si="188"/>
        <v>100</v>
      </c>
    </row>
    <row r="344" spans="1:16">
      <c r="A344" s="18">
        <v>2008</v>
      </c>
      <c r="B344" s="14">
        <f t="shared" ref="B344:F344" si="189">+B322/$F322*100</f>
        <v>2.6488503721259304</v>
      </c>
      <c r="C344" s="14">
        <f t="shared" si="189"/>
        <v>37.454593636484091</v>
      </c>
      <c r="D344" s="14">
        <f t="shared" si="189"/>
        <v>47.674306685766716</v>
      </c>
      <c r="E344" s="14">
        <f t="shared" si="189"/>
        <v>12.222249305623265</v>
      </c>
      <c r="F344" s="15">
        <f t="shared" si="189"/>
        <v>100</v>
      </c>
      <c r="G344" s="14">
        <f t="shared" ref="G344:K344" si="190">+G322/$K322*100</f>
        <v>2.1985977891322115</v>
      </c>
      <c r="H344" s="14">
        <f t="shared" si="190"/>
        <v>36.766180625438501</v>
      </c>
      <c r="I344" s="14">
        <f t="shared" si="190"/>
        <v>47.67543118725618</v>
      </c>
      <c r="J344" s="14">
        <f t="shared" si="190"/>
        <v>13.359790398173107</v>
      </c>
      <c r="K344" s="15">
        <f t="shared" si="190"/>
        <v>100</v>
      </c>
      <c r="L344" s="14">
        <f t="shared" ref="L344:P344" si="191">+L322/$P322*100</f>
        <v>2.4156101381551451</v>
      </c>
      <c r="M344" s="14">
        <f t="shared" si="191"/>
        <v>37.097981330792898</v>
      </c>
      <c r="N344" s="14">
        <f t="shared" si="191"/>
        <v>47.674889201004625</v>
      </c>
      <c r="O344" s="14">
        <f t="shared" si="191"/>
        <v>12.811519330047332</v>
      </c>
      <c r="P344" s="15">
        <f t="shared" si="191"/>
        <v>100</v>
      </c>
    </row>
    <row r="345" spans="1:16">
      <c r="A345" s="18">
        <v>2009</v>
      </c>
      <c r="B345" s="14">
        <f t="shared" ref="B345:F345" si="192">+B323/$F323*100</f>
        <v>2.5774313187276436</v>
      </c>
      <c r="C345" s="14">
        <f t="shared" si="192"/>
        <v>37.304538097806144</v>
      </c>
      <c r="D345" s="14">
        <f t="shared" si="192"/>
        <v>48.184518672335294</v>
      </c>
      <c r="E345" s="14">
        <f t="shared" si="192"/>
        <v>11.933511911130923</v>
      </c>
      <c r="F345" s="15">
        <f t="shared" si="192"/>
        <v>100</v>
      </c>
      <c r="G345" s="14">
        <f t="shared" ref="G345:K345" si="193">+G323/$K323*100</f>
        <v>2.2211498772674609</v>
      </c>
      <c r="H345" s="14">
        <f t="shared" si="193"/>
        <v>36.452119497082876</v>
      </c>
      <c r="I345" s="14">
        <f t="shared" si="193"/>
        <v>48.03788884650784</v>
      </c>
      <c r="J345" s="14">
        <f t="shared" si="193"/>
        <v>13.288841779141821</v>
      </c>
      <c r="K345" s="15">
        <f t="shared" si="193"/>
        <v>100</v>
      </c>
      <c r="L345" s="14">
        <f t="shared" ref="L345:P345" si="194">+L323/$P323*100</f>
        <v>2.3927464377771637</v>
      </c>
      <c r="M345" s="14">
        <f t="shared" si="194"/>
        <v>36.862671613968686</v>
      </c>
      <c r="N345" s="14">
        <f t="shared" si="194"/>
        <v>48.108510469899187</v>
      </c>
      <c r="O345" s="14">
        <f t="shared" si="194"/>
        <v>12.636071478354962</v>
      </c>
      <c r="P345" s="15">
        <f t="shared" si="194"/>
        <v>100</v>
      </c>
    </row>
    <row r="346" spans="1:16">
      <c r="A346" s="18">
        <v>2010</v>
      </c>
      <c r="B346" s="14">
        <f t="shared" ref="B346:F346" si="195">+B324/$F324*100</f>
        <v>2.8259659783115496</v>
      </c>
      <c r="C346" s="14">
        <f t="shared" si="195"/>
        <v>35.969918931520446</v>
      </c>
      <c r="D346" s="14">
        <f t="shared" si="195"/>
        <v>48.889527276008842</v>
      </c>
      <c r="E346" s="14">
        <f t="shared" si="195"/>
        <v>12.314587814159159</v>
      </c>
      <c r="F346" s="15">
        <f t="shared" si="195"/>
        <v>100</v>
      </c>
      <c r="G346" s="14">
        <f t="shared" ref="G346:K346" si="196">+G324/$K324*100</f>
        <v>2.5619582569092874</v>
      </c>
      <c r="H346" s="14">
        <f t="shared" si="196"/>
        <v>34.847522688555834</v>
      </c>
      <c r="I346" s="14">
        <f t="shared" si="196"/>
        <v>49.098389323978317</v>
      </c>
      <c r="J346" s="14">
        <f t="shared" si="196"/>
        <v>13.492129730556565</v>
      </c>
      <c r="K346" s="15">
        <f t="shared" si="196"/>
        <v>100</v>
      </c>
      <c r="L346" s="14">
        <f t="shared" ref="L346:P346" si="197">+L324/$P324*100</f>
        <v>2.6890277423260245</v>
      </c>
      <c r="M346" s="14">
        <f t="shared" si="197"/>
        <v>35.387742922531046</v>
      </c>
      <c r="N346" s="14">
        <f t="shared" si="197"/>
        <v>48.997861987817082</v>
      </c>
      <c r="O346" s="14">
        <f t="shared" si="197"/>
        <v>12.925367347325848</v>
      </c>
      <c r="P346" s="15">
        <f t="shared" si="197"/>
        <v>100</v>
      </c>
    </row>
    <row r="347" spans="1:16">
      <c r="A347" s="18">
        <v>2011</v>
      </c>
      <c r="B347" s="14">
        <f t="shared" ref="B347:F347" si="198">+B325/$F325*100</f>
        <v>2.9704823078616838</v>
      </c>
      <c r="C347" s="14">
        <f t="shared" si="198"/>
        <v>36.073001137543606</v>
      </c>
      <c r="D347" s="14">
        <f t="shared" si="198"/>
        <v>47.829074481065831</v>
      </c>
      <c r="E347" s="14">
        <f t="shared" si="198"/>
        <v>13.127442073528883</v>
      </c>
      <c r="F347" s="15">
        <f t="shared" si="198"/>
        <v>100</v>
      </c>
      <c r="G347" s="14">
        <f t="shared" ref="G347:K347" si="199">+G325/$K325*100</f>
        <v>1.9094664636894121</v>
      </c>
      <c r="H347" s="14">
        <f t="shared" si="199"/>
        <v>35.233377413700531</v>
      </c>
      <c r="I347" s="14">
        <f t="shared" si="199"/>
        <v>49.544065892228687</v>
      </c>
      <c r="J347" s="14">
        <f t="shared" si="199"/>
        <v>13.31309023038137</v>
      </c>
      <c r="K347" s="15">
        <f t="shared" si="199"/>
        <v>100</v>
      </c>
      <c r="L347" s="14">
        <f t="shared" ref="L347:P347" si="200">+L325/$P325*100</f>
        <v>2.4193928190043659</v>
      </c>
      <c r="M347" s="14">
        <f t="shared" si="200"/>
        <v>35.636902269325354</v>
      </c>
      <c r="N347" s="14">
        <f t="shared" si="200"/>
        <v>48.719837560018476</v>
      </c>
      <c r="O347" s="14">
        <f t="shared" si="200"/>
        <v>13.223867351651805</v>
      </c>
      <c r="P347" s="15">
        <f t="shared" si="200"/>
        <v>100</v>
      </c>
    </row>
    <row r="348" spans="1:16">
      <c r="A348" s="18">
        <v>2012</v>
      </c>
      <c r="B348" s="14">
        <f t="shared" ref="B348:F348" si="201">+B326/$F326*100</f>
        <v>2.6762760543081203</v>
      </c>
      <c r="C348" s="14">
        <f t="shared" si="201"/>
        <v>36.062400582054778</v>
      </c>
      <c r="D348" s="14">
        <f t="shared" si="201"/>
        <v>47.874439986607179</v>
      </c>
      <c r="E348" s="14">
        <f t="shared" si="201"/>
        <v>13.386883377029921</v>
      </c>
      <c r="F348" s="15">
        <f t="shared" si="201"/>
        <v>100</v>
      </c>
      <c r="G348" s="14">
        <f t="shared" ref="G348:K348" si="202">+G326/$K326*100</f>
        <v>1.8862855089640524</v>
      </c>
      <c r="H348" s="14">
        <f t="shared" si="202"/>
        <v>34.268744603602777</v>
      </c>
      <c r="I348" s="14">
        <f t="shared" si="202"/>
        <v>49.967661838287739</v>
      </c>
      <c r="J348" s="14">
        <f t="shared" si="202"/>
        <v>13.877308049145427</v>
      </c>
      <c r="K348" s="15">
        <f t="shared" si="202"/>
        <v>100</v>
      </c>
      <c r="L348" s="14">
        <f t="shared" ref="L348:P348" si="203">+L326/$P326*100</f>
        <v>2.2660602934918943</v>
      </c>
      <c r="M348" s="14">
        <f t="shared" si="203"/>
        <v>35.131014812719016</v>
      </c>
      <c r="N348" s="14">
        <f t="shared" si="203"/>
        <v>48.961380329760665</v>
      </c>
      <c r="O348" s="14">
        <f t="shared" si="203"/>
        <v>13.641544564028418</v>
      </c>
      <c r="P348" s="15">
        <f t="shared" si="203"/>
        <v>100</v>
      </c>
    </row>
    <row r="349" spans="1:16">
      <c r="A349" s="18">
        <v>2013</v>
      </c>
      <c r="B349" s="14">
        <f t="shared" ref="B349:F349" si="204">+B327/$F327*100</f>
        <v>2.4163769013583272</v>
      </c>
      <c r="C349" s="14">
        <f t="shared" si="204"/>
        <v>36.270354514696521</v>
      </c>
      <c r="D349" s="14">
        <f t="shared" si="204"/>
        <v>47.172105670228362</v>
      </c>
      <c r="E349" s="14">
        <f t="shared" si="204"/>
        <v>14.141162913716784</v>
      </c>
      <c r="F349" s="15">
        <f t="shared" si="204"/>
        <v>100</v>
      </c>
      <c r="G349" s="14">
        <f t="shared" ref="G349:K349" si="205">+G327/$K327*100</f>
        <v>1.9712532360877146</v>
      </c>
      <c r="H349" s="14">
        <f t="shared" si="205"/>
        <v>34.14267072137153</v>
      </c>
      <c r="I349" s="14">
        <f t="shared" si="205"/>
        <v>49.108906049880439</v>
      </c>
      <c r="J349" s="14">
        <f t="shared" si="205"/>
        <v>14.77716999266031</v>
      </c>
      <c r="K349" s="15">
        <f t="shared" si="205"/>
        <v>100</v>
      </c>
      <c r="L349" s="14">
        <f t="shared" ref="L349:P349" si="206">+L327/$P327*100</f>
        <v>2.1851248550099269</v>
      </c>
      <c r="M349" s="14">
        <f t="shared" si="206"/>
        <v>35.164973539525043</v>
      </c>
      <c r="N349" s="14">
        <f t="shared" si="206"/>
        <v>48.178318294063153</v>
      </c>
      <c r="O349" s="14">
        <f t="shared" si="206"/>
        <v>14.47158331140187</v>
      </c>
      <c r="P349" s="15">
        <f t="shared" si="206"/>
        <v>100</v>
      </c>
    </row>
    <row r="350" spans="1:16">
      <c r="A350" s="18">
        <v>2014</v>
      </c>
      <c r="B350" s="14">
        <f t="shared" ref="B350:F350" si="207">+B328/$F328*100</f>
        <v>2.1149062024061709</v>
      </c>
      <c r="C350" s="14">
        <f t="shared" si="207"/>
        <v>36.485103227431786</v>
      </c>
      <c r="D350" s="14">
        <f t="shared" si="207"/>
        <v>47.77713889230651</v>
      </c>
      <c r="E350" s="14">
        <f t="shared" si="207"/>
        <v>13.622851677855532</v>
      </c>
      <c r="F350" s="15">
        <f t="shared" si="207"/>
        <v>100</v>
      </c>
      <c r="G350" s="14">
        <f t="shared" ref="G350:K350" si="208">+G328/$K328*100</f>
        <v>2.422114467289739</v>
      </c>
      <c r="H350" s="14">
        <f t="shared" si="208"/>
        <v>34.057435481297397</v>
      </c>
      <c r="I350" s="14">
        <f t="shared" si="208"/>
        <v>48.581409550342983</v>
      </c>
      <c r="J350" s="14">
        <f t="shared" si="208"/>
        <v>14.93904050106989</v>
      </c>
      <c r="K350" s="15">
        <f t="shared" si="208"/>
        <v>100</v>
      </c>
      <c r="L350" s="14">
        <f t="shared" ref="L350:P350" si="209">+L328/$P328*100</f>
        <v>2.2745816912847787</v>
      </c>
      <c r="M350" s="14">
        <f t="shared" si="209"/>
        <v>35.223291360665279</v>
      </c>
      <c r="N350" s="14">
        <f t="shared" si="209"/>
        <v>48.195169021025094</v>
      </c>
      <c r="O350" s="14">
        <f t="shared" si="209"/>
        <v>14.306957927024847</v>
      </c>
      <c r="P350" s="15">
        <f t="shared" si="209"/>
        <v>100</v>
      </c>
    </row>
    <row r="351" spans="1:16">
      <c r="A351" s="18">
        <v>2015</v>
      </c>
      <c r="B351" s="14">
        <f t="shared" ref="B351:F351" si="210">+B329/$F329*100</f>
        <v>2.4763625169934631</v>
      </c>
      <c r="C351" s="14">
        <f t="shared" si="210"/>
        <v>35.003384999304373</v>
      </c>
      <c r="D351" s="14">
        <f t="shared" si="210"/>
        <v>48.587392685115091</v>
      </c>
      <c r="E351" s="14">
        <f t="shared" si="210"/>
        <v>13.932859798587064</v>
      </c>
      <c r="F351" s="15">
        <f t="shared" si="210"/>
        <v>100</v>
      </c>
      <c r="G351" s="14">
        <f t="shared" ref="G351:K351" si="211">+G329/$K329*100</f>
        <v>2.1860063436075232</v>
      </c>
      <c r="H351" s="14">
        <f t="shared" si="211"/>
        <v>34.03141162711561</v>
      </c>
      <c r="I351" s="14">
        <f t="shared" si="211"/>
        <v>48.31893894998278</v>
      </c>
      <c r="J351" s="14">
        <f t="shared" si="211"/>
        <v>15.463643079294082</v>
      </c>
      <c r="K351" s="15">
        <f t="shared" si="211"/>
        <v>100</v>
      </c>
      <c r="L351" s="14">
        <f t="shared" ref="L351:P351" si="212">+L329/$P329*100</f>
        <v>2.3253811482812536</v>
      </c>
      <c r="M351" s="14">
        <f t="shared" si="212"/>
        <v>34.497971705095466</v>
      </c>
      <c r="N351" s="14">
        <f t="shared" si="212"/>
        <v>48.447800294522771</v>
      </c>
      <c r="O351" s="14">
        <f t="shared" si="212"/>
        <v>14.728846852100505</v>
      </c>
      <c r="P351" s="15">
        <f t="shared" si="212"/>
        <v>100</v>
      </c>
    </row>
    <row r="352" spans="1:16">
      <c r="A352" s="18">
        <v>2016</v>
      </c>
      <c r="B352" s="14">
        <f t="shared" ref="B352:F352" si="213">+B330/$F330*100</f>
        <v>1.8316132133604768</v>
      </c>
      <c r="C352" s="14">
        <f t="shared" si="213"/>
        <v>35.629228381818237</v>
      </c>
      <c r="D352" s="14">
        <f t="shared" si="213"/>
        <v>48.454661207880186</v>
      </c>
      <c r="E352" s="14">
        <f t="shared" si="213"/>
        <v>14.084497196941101</v>
      </c>
      <c r="F352" s="15">
        <f t="shared" si="213"/>
        <v>100</v>
      </c>
      <c r="G352" s="14">
        <f t="shared" ref="G352:K352" si="214">+G330/$K330*100</f>
        <v>1.9036748038285274</v>
      </c>
      <c r="H352" s="14">
        <f t="shared" si="214"/>
        <v>33.480171077047906</v>
      </c>
      <c r="I352" s="14">
        <f t="shared" si="214"/>
        <v>49.35231114458302</v>
      </c>
      <c r="J352" s="14">
        <f t="shared" si="214"/>
        <v>15.263842974540548</v>
      </c>
      <c r="K352" s="15">
        <f t="shared" si="214"/>
        <v>100</v>
      </c>
      <c r="L352" s="14">
        <f t="shared" ref="L352:P352" si="215">+L330/$P330*100</f>
        <v>1.8690990814461725</v>
      </c>
      <c r="M352" s="14">
        <f t="shared" si="215"/>
        <v>34.51130580875293</v>
      </c>
      <c r="N352" s="14">
        <f t="shared" si="215"/>
        <v>48.921611588739381</v>
      </c>
      <c r="O352" s="14">
        <f t="shared" si="215"/>
        <v>14.697983521061516</v>
      </c>
      <c r="P352" s="15">
        <f t="shared" si="215"/>
        <v>100</v>
      </c>
    </row>
    <row r="353" spans="1:16">
      <c r="A353" s="19">
        <v>2017</v>
      </c>
      <c r="B353" s="16">
        <f t="shared" ref="B353:F353" si="216">+B331/$F331*100</f>
        <v>2.5022533846959876</v>
      </c>
      <c r="C353" s="16">
        <f t="shared" si="216"/>
        <v>34.760085463656168</v>
      </c>
      <c r="D353" s="16">
        <f t="shared" si="216"/>
        <v>48.608866524403197</v>
      </c>
      <c r="E353" s="16">
        <f t="shared" si="216"/>
        <v>14.128794627244643</v>
      </c>
      <c r="F353" s="17">
        <f t="shared" si="216"/>
        <v>100</v>
      </c>
      <c r="G353" s="16">
        <f t="shared" ref="G353:K353" si="217">+G331/$K331*100</f>
        <v>1.8156288337476587</v>
      </c>
      <c r="H353" s="16">
        <f t="shared" si="217"/>
        <v>32.935704091058035</v>
      </c>
      <c r="I353" s="16">
        <f t="shared" si="217"/>
        <v>49.221117489321152</v>
      </c>
      <c r="J353" s="16">
        <f t="shared" si="217"/>
        <v>16.02754958587315</v>
      </c>
      <c r="K353" s="17">
        <f t="shared" si="217"/>
        <v>100</v>
      </c>
      <c r="L353" s="16">
        <f t="shared" ref="L353:P353" si="218">+L331/$P331*100</f>
        <v>2.1449489723451354</v>
      </c>
      <c r="M353" s="16">
        <f t="shared" si="218"/>
        <v>33.810717263320619</v>
      </c>
      <c r="N353" s="16">
        <f t="shared" si="218"/>
        <v>48.927468547778439</v>
      </c>
      <c r="O353" s="16">
        <f t="shared" si="218"/>
        <v>15.116865216555803</v>
      </c>
      <c r="P353" s="17">
        <f t="shared" si="218"/>
        <v>100</v>
      </c>
    </row>
    <row r="354" spans="1:16">
      <c r="A354" s="2" t="s">
        <v>54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>
      <c r="A355" s="3" t="s">
        <v>55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>
      <c r="A356" s="5" t="s">
        <v>57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>
      <c r="A357" s="6" t="s">
        <v>58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60" spans="1:16">
      <c r="A360" s="27" t="s">
        <v>35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>
      <c r="A361" s="27" t="s">
        <v>40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>
      <c r="A362" s="27" t="s">
        <v>69</v>
      </c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>
      <c r="A363" s="35" t="s">
        <v>9</v>
      </c>
      <c r="B363" s="40" t="s">
        <v>14</v>
      </c>
      <c r="C363" s="41"/>
      <c r="D363" s="41"/>
      <c r="E363" s="41"/>
      <c r="F363" s="42"/>
      <c r="G363" s="41" t="s">
        <v>5</v>
      </c>
      <c r="H363" s="41"/>
      <c r="I363" s="41"/>
      <c r="J363" s="41"/>
      <c r="K363" s="42"/>
      <c r="L363" s="41" t="s">
        <v>3</v>
      </c>
      <c r="M363" s="41"/>
      <c r="N363" s="41"/>
      <c r="O363" s="41"/>
      <c r="P363" s="42"/>
    </row>
    <row r="364" spans="1:16" ht="60">
      <c r="A364" s="39"/>
      <c r="B364" s="26" t="s">
        <v>38</v>
      </c>
      <c r="C364" s="23" t="s">
        <v>31</v>
      </c>
      <c r="D364" s="23" t="s">
        <v>32</v>
      </c>
      <c r="E364" s="23" t="s">
        <v>33</v>
      </c>
      <c r="F364" s="24" t="s">
        <v>3</v>
      </c>
      <c r="G364" s="23" t="s">
        <v>38</v>
      </c>
      <c r="H364" s="23" t="s">
        <v>31</v>
      </c>
      <c r="I364" s="23" t="s">
        <v>32</v>
      </c>
      <c r="J364" s="23" t="s">
        <v>33</v>
      </c>
      <c r="K364" s="24" t="s">
        <v>3</v>
      </c>
      <c r="L364" s="23" t="s">
        <v>38</v>
      </c>
      <c r="M364" s="23" t="s">
        <v>31</v>
      </c>
      <c r="N364" s="23" t="s">
        <v>32</v>
      </c>
      <c r="O364" s="23" t="s">
        <v>33</v>
      </c>
      <c r="P364" s="24" t="s">
        <v>3</v>
      </c>
    </row>
    <row r="365" spans="1:16">
      <c r="A365" s="18" t="s">
        <v>10</v>
      </c>
      <c r="B365" s="8">
        <f>+B331-B321</f>
        <v>-11434</v>
      </c>
      <c r="C365" s="8">
        <f t="shared" ref="C365:P365" si="219">+C331-C321</f>
        <v>168110</v>
      </c>
      <c r="D365" s="8">
        <f t="shared" si="219"/>
        <v>328691</v>
      </c>
      <c r="E365" s="8">
        <f t="shared" si="219"/>
        <v>164220</v>
      </c>
      <c r="F365" s="11">
        <f t="shared" si="219"/>
        <v>649587</v>
      </c>
      <c r="G365" s="8">
        <f t="shared" si="219"/>
        <v>323</v>
      </c>
      <c r="H365" s="8">
        <f t="shared" si="219"/>
        <v>114715</v>
      </c>
      <c r="I365" s="8">
        <f t="shared" si="219"/>
        <v>395291</v>
      </c>
      <c r="J365" s="8">
        <f t="shared" si="219"/>
        <v>231462</v>
      </c>
      <c r="K365" s="11">
        <f t="shared" si="219"/>
        <v>741791</v>
      </c>
      <c r="L365" s="8">
        <f t="shared" si="219"/>
        <v>-11111</v>
      </c>
      <c r="M365" s="8">
        <f t="shared" si="219"/>
        <v>282825</v>
      </c>
      <c r="N365" s="8">
        <f t="shared" si="219"/>
        <v>723982</v>
      </c>
      <c r="O365" s="8">
        <f t="shared" si="219"/>
        <v>395682</v>
      </c>
      <c r="P365" s="11">
        <f t="shared" si="219"/>
        <v>1391378</v>
      </c>
    </row>
    <row r="366" spans="1:16">
      <c r="A366" s="19" t="s">
        <v>11</v>
      </c>
      <c r="B366" s="16">
        <f>+B365/B321</f>
        <v>-0.10762627308496019</v>
      </c>
      <c r="C366" s="16">
        <f t="shared" ref="C366:P366" si="220">+C365/C321</f>
        <v>0.146327536577532</v>
      </c>
      <c r="D366" s="16">
        <f t="shared" si="220"/>
        <v>0.21724813694872686</v>
      </c>
      <c r="E366" s="16">
        <f t="shared" si="220"/>
        <v>0.44254131140119218</v>
      </c>
      <c r="F366" s="17">
        <f t="shared" si="220"/>
        <v>0.20693032972535946</v>
      </c>
      <c r="G366" s="16">
        <f t="shared" si="220"/>
        <v>4.3465389169986008E-3</v>
      </c>
      <c r="H366" s="16">
        <f t="shared" si="220"/>
        <v>9.2573912257539706E-2</v>
      </c>
      <c r="I366" s="16">
        <f t="shared" si="220"/>
        <v>0.24280177391218888</v>
      </c>
      <c r="J366" s="16">
        <f t="shared" si="220"/>
        <v>0.54158106799069683</v>
      </c>
      <c r="K366" s="17">
        <f t="shared" si="220"/>
        <v>0.22018750300542669</v>
      </c>
      <c r="L366" s="16">
        <f t="shared" si="220"/>
        <v>-6.1539739684297975E-2</v>
      </c>
      <c r="M366" s="16">
        <f t="shared" si="220"/>
        <v>0.11843429299343854</v>
      </c>
      <c r="N366" s="16">
        <f t="shared" si="220"/>
        <v>0.23049300942529724</v>
      </c>
      <c r="O366" s="16">
        <f t="shared" si="220"/>
        <v>0.49555272234509673</v>
      </c>
      <c r="P366" s="17">
        <f t="shared" si="220"/>
        <v>0.21379291906164413</v>
      </c>
    </row>
    <row r="367" spans="1:16">
      <c r="A367" s="2" t="s">
        <v>54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>
      <c r="A368" s="3" t="s">
        <v>55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>
      <c r="A369" s="5" t="s">
        <v>57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>
      <c r="A370" s="6" t="s">
        <v>58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3" spans="1:16">
      <c r="A373" s="27" t="s">
        <v>41</v>
      </c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6">
      <c r="A374" s="27" t="s">
        <v>42</v>
      </c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6">
      <c r="A375" s="28" t="s">
        <v>2</v>
      </c>
      <c r="B375" s="30" t="s">
        <v>43</v>
      </c>
      <c r="C375" s="31"/>
      <c r="D375" s="32"/>
      <c r="E375" s="31" t="s">
        <v>44</v>
      </c>
      <c r="F375" s="31"/>
      <c r="G375" s="32"/>
      <c r="H375" s="31" t="s">
        <v>3</v>
      </c>
      <c r="I375" s="31"/>
      <c r="J375" s="32"/>
    </row>
    <row r="376" spans="1:16">
      <c r="A376" s="29"/>
      <c r="B376" s="21" t="s">
        <v>4</v>
      </c>
      <c r="C376" s="21" t="s">
        <v>5</v>
      </c>
      <c r="D376" s="22" t="s">
        <v>3</v>
      </c>
      <c r="E376" s="21" t="s">
        <v>4</v>
      </c>
      <c r="F376" s="21" t="s">
        <v>5</v>
      </c>
      <c r="G376" s="22" t="s">
        <v>3</v>
      </c>
      <c r="H376" s="21" t="s">
        <v>4</v>
      </c>
      <c r="I376" s="21" t="s">
        <v>5</v>
      </c>
      <c r="J376" s="22" t="s">
        <v>3</v>
      </c>
    </row>
    <row r="377" spans="1:16">
      <c r="A377" s="18">
        <v>2007</v>
      </c>
      <c r="B377" s="8">
        <v>3050103</v>
      </c>
      <c r="C377" s="8">
        <v>3294126</v>
      </c>
      <c r="D377" s="11">
        <f>+C377+B377</f>
        <v>6344229</v>
      </c>
      <c r="E377" s="8">
        <v>89054</v>
      </c>
      <c r="F377" s="8">
        <v>74781</v>
      </c>
      <c r="G377" s="11">
        <f>+F377+E377</f>
        <v>163835</v>
      </c>
      <c r="H377" s="8">
        <f>+E377+B377</f>
        <v>3139157</v>
      </c>
      <c r="I377" s="8">
        <f>+F377+C377</f>
        <v>3368907</v>
      </c>
      <c r="J377" s="11">
        <f>+I377+H377</f>
        <v>6508064</v>
      </c>
    </row>
    <row r="378" spans="1:16">
      <c r="A378" s="18">
        <v>2008</v>
      </c>
      <c r="B378" s="8">
        <v>3114181</v>
      </c>
      <c r="C378" s="8">
        <v>3365289</v>
      </c>
      <c r="D378" s="11">
        <f t="shared" ref="D378:D387" si="221">+C378+B378</f>
        <v>6479470</v>
      </c>
      <c r="E378" s="8">
        <v>85812</v>
      </c>
      <c r="F378" s="8">
        <v>73993</v>
      </c>
      <c r="G378" s="11">
        <f t="shared" ref="G378:G387" si="222">+F378+E378</f>
        <v>159805</v>
      </c>
      <c r="H378" s="8">
        <f t="shared" ref="H378:H387" si="223">+E378+B378</f>
        <v>3199993</v>
      </c>
      <c r="I378" s="8">
        <f t="shared" ref="I378:I387" si="224">+F378+C378</f>
        <v>3439282</v>
      </c>
      <c r="J378" s="11">
        <f t="shared" ref="J378:J387" si="225">+I378+H378</f>
        <v>6639275</v>
      </c>
    </row>
    <row r="379" spans="1:16">
      <c r="A379" s="18">
        <v>2009</v>
      </c>
      <c r="B379" s="8">
        <v>3176687</v>
      </c>
      <c r="C379" s="8">
        <v>3437221</v>
      </c>
      <c r="D379" s="11">
        <f t="shared" si="221"/>
        <v>6613908</v>
      </c>
      <c r="E379" s="8">
        <v>85009</v>
      </c>
      <c r="F379" s="8">
        <v>73258</v>
      </c>
      <c r="G379" s="11">
        <f t="shared" si="222"/>
        <v>158267</v>
      </c>
      <c r="H379" s="8">
        <f t="shared" si="223"/>
        <v>3261696</v>
      </c>
      <c r="I379" s="8">
        <f t="shared" si="224"/>
        <v>3510479</v>
      </c>
      <c r="J379" s="11">
        <f t="shared" si="225"/>
        <v>6772175</v>
      </c>
    </row>
    <row r="380" spans="1:16">
      <c r="A380" s="18">
        <v>2010</v>
      </c>
      <c r="B380" s="8">
        <v>3239178</v>
      </c>
      <c r="C380" s="8">
        <v>3512061</v>
      </c>
      <c r="D380" s="11">
        <f t="shared" si="221"/>
        <v>6751239</v>
      </c>
      <c r="E380" s="8">
        <v>85172</v>
      </c>
      <c r="F380" s="8">
        <v>70471</v>
      </c>
      <c r="G380" s="11">
        <f t="shared" si="222"/>
        <v>155643</v>
      </c>
      <c r="H380" s="8">
        <f t="shared" si="223"/>
        <v>3324350</v>
      </c>
      <c r="I380" s="8">
        <f t="shared" si="224"/>
        <v>3582532</v>
      </c>
      <c r="J380" s="11">
        <f t="shared" si="225"/>
        <v>6906882</v>
      </c>
    </row>
    <row r="381" spans="1:16">
      <c r="A381" s="18">
        <v>2011</v>
      </c>
      <c r="B381" s="8">
        <v>3301823</v>
      </c>
      <c r="C381" s="8">
        <v>3583441</v>
      </c>
      <c r="D381" s="11">
        <f t="shared" si="221"/>
        <v>6885264</v>
      </c>
      <c r="E381" s="8">
        <v>86179</v>
      </c>
      <c r="F381" s="8">
        <v>72053</v>
      </c>
      <c r="G381" s="11">
        <f t="shared" si="222"/>
        <v>158232</v>
      </c>
      <c r="H381" s="8">
        <f t="shared" si="223"/>
        <v>3388002</v>
      </c>
      <c r="I381" s="8">
        <f t="shared" si="224"/>
        <v>3655494</v>
      </c>
      <c r="J381" s="11">
        <f t="shared" si="225"/>
        <v>7043496</v>
      </c>
    </row>
    <row r="382" spans="1:16">
      <c r="A382" s="18">
        <v>2012</v>
      </c>
      <c r="B382" s="8">
        <v>3369714</v>
      </c>
      <c r="C382" s="8">
        <v>3660964</v>
      </c>
      <c r="D382" s="11">
        <f t="shared" si="221"/>
        <v>7030678</v>
      </c>
      <c r="E382" s="8">
        <v>82882</v>
      </c>
      <c r="F382" s="8">
        <v>68377</v>
      </c>
      <c r="G382" s="11">
        <f t="shared" si="222"/>
        <v>151259</v>
      </c>
      <c r="H382" s="8">
        <f t="shared" si="223"/>
        <v>3452596</v>
      </c>
      <c r="I382" s="8">
        <f t="shared" si="224"/>
        <v>3729341</v>
      </c>
      <c r="J382" s="11">
        <f t="shared" si="225"/>
        <v>7181937</v>
      </c>
    </row>
    <row r="383" spans="1:16">
      <c r="A383" s="18">
        <v>2013</v>
      </c>
      <c r="B383" s="8">
        <v>3439134</v>
      </c>
      <c r="C383" s="8">
        <v>3738596</v>
      </c>
      <c r="D383" s="11">
        <f t="shared" si="221"/>
        <v>7177730</v>
      </c>
      <c r="E383" s="8">
        <v>78943</v>
      </c>
      <c r="F383" s="8">
        <v>65382</v>
      </c>
      <c r="G383" s="11">
        <f t="shared" si="222"/>
        <v>144325</v>
      </c>
      <c r="H383" s="8">
        <f t="shared" si="223"/>
        <v>3518077</v>
      </c>
      <c r="I383" s="8">
        <f t="shared" si="224"/>
        <v>3803978</v>
      </c>
      <c r="J383" s="11">
        <f t="shared" si="225"/>
        <v>7322055</v>
      </c>
    </row>
    <row r="384" spans="1:16">
      <c r="A384" s="18">
        <v>2014</v>
      </c>
      <c r="B384" s="8">
        <v>3502049</v>
      </c>
      <c r="C384" s="8">
        <v>3811618</v>
      </c>
      <c r="D384" s="11">
        <f t="shared" si="221"/>
        <v>7313667</v>
      </c>
      <c r="E384" s="8">
        <v>82318</v>
      </c>
      <c r="F384" s="8">
        <v>67761</v>
      </c>
      <c r="G384" s="11">
        <f t="shared" si="222"/>
        <v>150079</v>
      </c>
      <c r="H384" s="8">
        <f t="shared" si="223"/>
        <v>3584367</v>
      </c>
      <c r="I384" s="8">
        <f t="shared" si="224"/>
        <v>3879379</v>
      </c>
      <c r="J384" s="11">
        <f t="shared" si="225"/>
        <v>7463746</v>
      </c>
    </row>
    <row r="385" spans="1:10">
      <c r="A385" s="18">
        <v>2015</v>
      </c>
      <c r="B385" s="8">
        <v>3570341</v>
      </c>
      <c r="C385" s="8">
        <v>3889097</v>
      </c>
      <c r="D385" s="11">
        <f t="shared" si="221"/>
        <v>7459438</v>
      </c>
      <c r="E385" s="8">
        <v>81063</v>
      </c>
      <c r="F385" s="8">
        <v>66381</v>
      </c>
      <c r="G385" s="11">
        <f t="shared" si="222"/>
        <v>147444</v>
      </c>
      <c r="H385" s="8">
        <f t="shared" si="223"/>
        <v>3651404</v>
      </c>
      <c r="I385" s="8">
        <f t="shared" si="224"/>
        <v>3955478</v>
      </c>
      <c r="J385" s="11">
        <f t="shared" si="225"/>
        <v>7606882</v>
      </c>
    </row>
    <row r="386" spans="1:10">
      <c r="A386" s="18">
        <v>2016</v>
      </c>
      <c r="B386" s="8">
        <v>3639327</v>
      </c>
      <c r="C386" s="8">
        <v>3967255</v>
      </c>
      <c r="D386" s="11">
        <f t="shared" si="221"/>
        <v>7606582</v>
      </c>
      <c r="E386" s="8">
        <v>80181</v>
      </c>
      <c r="F386" s="8">
        <v>65315</v>
      </c>
      <c r="G386" s="11">
        <f t="shared" si="222"/>
        <v>145496</v>
      </c>
      <c r="H386" s="8">
        <f t="shared" si="223"/>
        <v>3719508</v>
      </c>
      <c r="I386" s="8">
        <f t="shared" si="224"/>
        <v>4032570</v>
      </c>
      <c r="J386" s="11">
        <f t="shared" si="225"/>
        <v>7752078</v>
      </c>
    </row>
    <row r="387" spans="1:10">
      <c r="A387" s="19">
        <v>2017</v>
      </c>
      <c r="B387" s="9">
        <v>3709788</v>
      </c>
      <c r="C387" s="9">
        <v>4046722</v>
      </c>
      <c r="D387" s="13">
        <f t="shared" si="221"/>
        <v>7756510</v>
      </c>
      <c r="E387" s="9">
        <v>78957</v>
      </c>
      <c r="F387" s="9">
        <v>63976</v>
      </c>
      <c r="G387" s="13">
        <f t="shared" si="222"/>
        <v>142933</v>
      </c>
      <c r="H387" s="9">
        <f t="shared" si="223"/>
        <v>3788745</v>
      </c>
      <c r="I387" s="9">
        <f t="shared" si="224"/>
        <v>4110698</v>
      </c>
      <c r="J387" s="13">
        <f t="shared" si="225"/>
        <v>7899443</v>
      </c>
    </row>
    <row r="388" spans="1:10">
      <c r="A388" s="2" t="s">
        <v>54</v>
      </c>
    </row>
    <row r="389" spans="1:10">
      <c r="A389" s="3" t="s">
        <v>55</v>
      </c>
    </row>
    <row r="390" spans="1:10">
      <c r="A390" s="5" t="s">
        <v>57</v>
      </c>
    </row>
    <row r="391" spans="1:10">
      <c r="A391" s="6" t="s">
        <v>58</v>
      </c>
    </row>
    <row r="394" spans="1:10">
      <c r="A394" s="27" t="s">
        <v>45</v>
      </c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>
      <c r="A395" s="27" t="s">
        <v>42</v>
      </c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>
      <c r="A396" s="27" t="s">
        <v>7</v>
      </c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>
      <c r="A397" s="28" t="s">
        <v>2</v>
      </c>
      <c r="B397" s="30" t="s">
        <v>43</v>
      </c>
      <c r="C397" s="31"/>
      <c r="D397" s="32"/>
      <c r="E397" s="31" t="s">
        <v>44</v>
      </c>
      <c r="F397" s="31"/>
      <c r="G397" s="32"/>
      <c r="H397" s="31" t="s">
        <v>3</v>
      </c>
      <c r="I397" s="31"/>
      <c r="J397" s="32"/>
    </row>
    <row r="398" spans="1:10">
      <c r="A398" s="29"/>
      <c r="B398" s="21" t="s">
        <v>4</v>
      </c>
      <c r="C398" s="21" t="s">
        <v>5</v>
      </c>
      <c r="D398" s="22" t="s">
        <v>3</v>
      </c>
      <c r="E398" s="21" t="s">
        <v>4</v>
      </c>
      <c r="F398" s="21" t="s">
        <v>5</v>
      </c>
      <c r="G398" s="22" t="s">
        <v>3</v>
      </c>
      <c r="H398" s="21" t="s">
        <v>4</v>
      </c>
      <c r="I398" s="21" t="s">
        <v>5</v>
      </c>
      <c r="J398" s="22" t="s">
        <v>3</v>
      </c>
    </row>
    <row r="399" spans="1:10">
      <c r="A399" s="18">
        <v>2007</v>
      </c>
      <c r="B399" s="14">
        <f>(B377/$D377)*100</f>
        <v>48.076811224815494</v>
      </c>
      <c r="C399" s="14">
        <f t="shared" ref="C399:D399" si="226">(C377/$D377)*100</f>
        <v>51.923188775184506</v>
      </c>
      <c r="D399" s="15">
        <f t="shared" si="226"/>
        <v>100</v>
      </c>
      <c r="E399" s="14">
        <f>+(E377/$G377)*100</f>
        <v>54.355906857509083</v>
      </c>
      <c r="F399" s="14">
        <f t="shared" ref="F399:G399" si="227">+(F377/$G377)*100</f>
        <v>45.644093142490924</v>
      </c>
      <c r="G399" s="15">
        <f t="shared" si="227"/>
        <v>100</v>
      </c>
      <c r="H399" s="14">
        <f>+H377/$J377*100</f>
        <v>48.234882140065004</v>
      </c>
      <c r="I399" s="14">
        <f t="shared" ref="I399:J399" si="228">+I377/$J377*100</f>
        <v>51.765117859934996</v>
      </c>
      <c r="J399" s="15">
        <f t="shared" si="228"/>
        <v>100</v>
      </c>
    </row>
    <row r="400" spans="1:10">
      <c r="A400" s="18">
        <v>2008</v>
      </c>
      <c r="B400" s="14">
        <f t="shared" ref="B400:D400" si="229">(B378/$D378)*100</f>
        <v>48.062279785229343</v>
      </c>
      <c r="C400" s="14">
        <f t="shared" si="229"/>
        <v>51.937720214770657</v>
      </c>
      <c r="D400" s="15">
        <f t="shared" si="229"/>
        <v>100</v>
      </c>
      <c r="E400" s="14">
        <f t="shared" ref="E400:G400" si="230">+(E378/$G378)*100</f>
        <v>53.697944369700565</v>
      </c>
      <c r="F400" s="14">
        <f t="shared" si="230"/>
        <v>46.302055630299428</v>
      </c>
      <c r="G400" s="15">
        <f t="shared" si="230"/>
        <v>100</v>
      </c>
      <c r="H400" s="14">
        <f t="shared" ref="H400:J400" si="231">+H378/$J378*100</f>
        <v>48.19792823764643</v>
      </c>
      <c r="I400" s="14">
        <f t="shared" si="231"/>
        <v>51.802071762353577</v>
      </c>
      <c r="J400" s="15">
        <f t="shared" si="231"/>
        <v>100</v>
      </c>
    </row>
    <row r="401" spans="1:10">
      <c r="A401" s="18">
        <v>2009</v>
      </c>
      <c r="B401" s="14">
        <f t="shared" ref="B401:D401" si="232">(B379/$D379)*100</f>
        <v>48.030408043172059</v>
      </c>
      <c r="C401" s="14">
        <f t="shared" si="232"/>
        <v>51.969591956827941</v>
      </c>
      <c r="D401" s="15">
        <f t="shared" si="232"/>
        <v>100</v>
      </c>
      <c r="E401" s="14">
        <f t="shared" ref="E401:G401" si="233">+(E379/$G379)*100</f>
        <v>53.712397404386259</v>
      </c>
      <c r="F401" s="14">
        <f t="shared" si="233"/>
        <v>46.287602595613741</v>
      </c>
      <c r="G401" s="15">
        <f t="shared" si="233"/>
        <v>100</v>
      </c>
      <c r="H401" s="14">
        <f t="shared" ref="H401:J401" si="234">+H379/$J379*100</f>
        <v>48.163197200308616</v>
      </c>
      <c r="I401" s="14">
        <f t="shared" si="234"/>
        <v>51.836802799691384</v>
      </c>
      <c r="J401" s="15">
        <f t="shared" si="234"/>
        <v>100</v>
      </c>
    </row>
    <row r="402" spans="1:10">
      <c r="A402" s="18">
        <v>2010</v>
      </c>
      <c r="B402" s="14">
        <f t="shared" ref="B402:D402" si="235">(B380/$D380)*100</f>
        <v>47.979015407394108</v>
      </c>
      <c r="C402" s="14">
        <f t="shared" si="235"/>
        <v>52.020984592605892</v>
      </c>
      <c r="D402" s="15">
        <f t="shared" si="235"/>
        <v>100</v>
      </c>
      <c r="E402" s="14">
        <f t="shared" ref="E402:G402" si="236">+(E380/$G380)*100</f>
        <v>54.722666615266988</v>
      </c>
      <c r="F402" s="14">
        <f t="shared" si="236"/>
        <v>45.277333384733012</v>
      </c>
      <c r="G402" s="15">
        <f t="shared" si="236"/>
        <v>100</v>
      </c>
      <c r="H402" s="14">
        <f t="shared" ref="H402:J402" si="237">+H380/$J380*100</f>
        <v>48.130980086238623</v>
      </c>
      <c r="I402" s="14">
        <f t="shared" si="237"/>
        <v>51.86901991376137</v>
      </c>
      <c r="J402" s="15">
        <f t="shared" si="237"/>
        <v>100</v>
      </c>
    </row>
    <row r="403" spans="1:10">
      <c r="A403" s="18">
        <v>2011</v>
      </c>
      <c r="B403" s="14">
        <f t="shared" ref="B403:D403" si="238">(B381/$D381)*100</f>
        <v>47.954922280394769</v>
      </c>
      <c r="C403" s="14">
        <f t="shared" si="238"/>
        <v>52.045077719605239</v>
      </c>
      <c r="D403" s="15">
        <f t="shared" si="238"/>
        <v>100</v>
      </c>
      <c r="E403" s="14">
        <f t="shared" ref="E403:G403" si="239">+(E381/$G381)*100</f>
        <v>54.463698872541585</v>
      </c>
      <c r="F403" s="14">
        <f t="shared" si="239"/>
        <v>45.536301127458415</v>
      </c>
      <c r="G403" s="15">
        <f t="shared" si="239"/>
        <v>100</v>
      </c>
      <c r="H403" s="14">
        <f t="shared" ref="H403:J403" si="240">+H381/$J381*100</f>
        <v>48.101141819346523</v>
      </c>
      <c r="I403" s="14">
        <f t="shared" si="240"/>
        <v>51.898858180653477</v>
      </c>
      <c r="J403" s="15">
        <f t="shared" si="240"/>
        <v>100</v>
      </c>
    </row>
    <row r="404" spans="1:10">
      <c r="A404" s="18">
        <v>2012</v>
      </c>
      <c r="B404" s="14">
        <f t="shared" ref="B404:D404" si="241">(B382/$D382)*100</f>
        <v>47.928720387991028</v>
      </c>
      <c r="C404" s="14">
        <f t="shared" si="241"/>
        <v>52.071279612008972</v>
      </c>
      <c r="D404" s="15">
        <f t="shared" si="241"/>
        <v>100</v>
      </c>
      <c r="E404" s="14">
        <f t="shared" ref="E404:G404" si="242">+(E382/$G382)*100</f>
        <v>54.794756014518143</v>
      </c>
      <c r="F404" s="14">
        <f t="shared" si="242"/>
        <v>45.205243985481857</v>
      </c>
      <c r="G404" s="15">
        <f t="shared" si="242"/>
        <v>100</v>
      </c>
      <c r="H404" s="14">
        <f t="shared" ref="H404:J404" si="243">+H382/$J382*100</f>
        <v>48.073326179274481</v>
      </c>
      <c r="I404" s="14">
        <f t="shared" si="243"/>
        <v>51.926673820725519</v>
      </c>
      <c r="J404" s="15">
        <f t="shared" si="243"/>
        <v>100</v>
      </c>
    </row>
    <row r="405" spans="1:10">
      <c r="A405" s="18">
        <v>2013</v>
      </c>
      <c r="B405" s="14">
        <f t="shared" ref="B405:D405" si="244">(B383/$D383)*100</f>
        <v>47.913950510816093</v>
      </c>
      <c r="C405" s="14">
        <f t="shared" si="244"/>
        <v>52.086049489183907</v>
      </c>
      <c r="D405" s="15">
        <f t="shared" si="244"/>
        <v>100</v>
      </c>
      <c r="E405" s="14">
        <f t="shared" ref="E405:G405" si="245">+(E383/$G383)*100</f>
        <v>54.698077256192626</v>
      </c>
      <c r="F405" s="14">
        <f t="shared" si="245"/>
        <v>45.301922743807374</v>
      </c>
      <c r="G405" s="15">
        <f t="shared" si="245"/>
        <v>100</v>
      </c>
      <c r="H405" s="14">
        <f t="shared" ref="H405:J405" si="246">+H383/$J383*100</f>
        <v>48.047672408907061</v>
      </c>
      <c r="I405" s="14">
        <f t="shared" si="246"/>
        <v>51.952327591092939</v>
      </c>
      <c r="J405" s="15">
        <f t="shared" si="246"/>
        <v>100</v>
      </c>
    </row>
    <row r="406" spans="1:10">
      <c r="A406" s="18">
        <v>2014</v>
      </c>
      <c r="B406" s="14">
        <f t="shared" ref="B406:D406" si="247">(B384/$D384)*100</f>
        <v>47.883626640370693</v>
      </c>
      <c r="C406" s="14">
        <f t="shared" si="247"/>
        <v>52.116373359629307</v>
      </c>
      <c r="D406" s="15">
        <f t="shared" si="247"/>
        <v>100</v>
      </c>
      <c r="E406" s="14">
        <f t="shared" ref="E406:G406" si="248">+(E384/$G384)*100</f>
        <v>54.849779116332066</v>
      </c>
      <c r="F406" s="14">
        <f t="shared" si="248"/>
        <v>45.150220883667934</v>
      </c>
      <c r="G406" s="15">
        <f t="shared" si="248"/>
        <v>100</v>
      </c>
      <c r="H406" s="14">
        <f t="shared" ref="H406:J406" si="249">+H384/$J384*100</f>
        <v>48.02370016343</v>
      </c>
      <c r="I406" s="14">
        <f t="shared" si="249"/>
        <v>51.976299836570007</v>
      </c>
      <c r="J406" s="15">
        <f t="shared" si="249"/>
        <v>100</v>
      </c>
    </row>
    <row r="407" spans="1:10">
      <c r="A407" s="18">
        <v>2015</v>
      </c>
      <c r="B407" s="14">
        <f t="shared" ref="B407:D407" si="250">(B385/$D385)*100</f>
        <v>47.863404722983155</v>
      </c>
      <c r="C407" s="14">
        <f t="shared" si="250"/>
        <v>52.136595277016852</v>
      </c>
      <c r="D407" s="15">
        <f t="shared" si="250"/>
        <v>100</v>
      </c>
      <c r="E407" s="14">
        <f t="shared" ref="E407:G407" si="251">+(E385/$G385)*100</f>
        <v>54.978839423781231</v>
      </c>
      <c r="F407" s="14">
        <f t="shared" si="251"/>
        <v>45.021160576218769</v>
      </c>
      <c r="G407" s="15">
        <f t="shared" si="251"/>
        <v>100</v>
      </c>
      <c r="H407" s="14">
        <f t="shared" ref="H407:J407" si="252">+H385/$J385*100</f>
        <v>48.001323012503676</v>
      </c>
      <c r="I407" s="14">
        <f t="shared" si="252"/>
        <v>51.998676987496317</v>
      </c>
      <c r="J407" s="15">
        <f t="shared" si="252"/>
        <v>100</v>
      </c>
    </row>
    <row r="408" spans="1:10">
      <c r="A408" s="18">
        <v>2016</v>
      </c>
      <c r="B408" s="14">
        <f t="shared" ref="B408:D408" si="253">(B386/$D386)*100</f>
        <v>47.844445770781149</v>
      </c>
      <c r="C408" s="14">
        <f t="shared" si="253"/>
        <v>52.155554229218851</v>
      </c>
      <c r="D408" s="15">
        <f t="shared" si="253"/>
        <v>100</v>
      </c>
      <c r="E408" s="14">
        <f t="shared" ref="E408:G408" si="254">+(E386/$G386)*100</f>
        <v>55.108731511519217</v>
      </c>
      <c r="F408" s="14">
        <f t="shared" si="254"/>
        <v>44.891268488480783</v>
      </c>
      <c r="G408" s="15">
        <f t="shared" si="254"/>
        <v>100</v>
      </c>
      <c r="H408" s="14">
        <f t="shared" ref="H408:J408" si="255">+H386/$J386*100</f>
        <v>47.980786571032951</v>
      </c>
      <c r="I408" s="14">
        <f t="shared" si="255"/>
        <v>52.019213428967049</v>
      </c>
      <c r="J408" s="15">
        <f t="shared" si="255"/>
        <v>100</v>
      </c>
    </row>
    <row r="409" spans="1:10">
      <c r="A409" s="19">
        <v>2017</v>
      </c>
      <c r="B409" s="16">
        <f t="shared" ref="B409:D409" si="256">(B387/$D387)*100</f>
        <v>47.828056690444541</v>
      </c>
      <c r="C409" s="16">
        <f t="shared" si="256"/>
        <v>52.171943309555459</v>
      </c>
      <c r="D409" s="17">
        <f t="shared" si="256"/>
        <v>100</v>
      </c>
      <c r="E409" s="16">
        <f t="shared" ref="E409:G409" si="257">+(E387/$G387)*100</f>
        <v>55.240567258785589</v>
      </c>
      <c r="F409" s="16">
        <f t="shared" si="257"/>
        <v>44.759432741214418</v>
      </c>
      <c r="G409" s="17">
        <f t="shared" si="257"/>
        <v>100</v>
      </c>
      <c r="H409" s="16">
        <f t="shared" ref="H409:J409" si="258">+H387/$J387*100</f>
        <v>47.962179105539462</v>
      </c>
      <c r="I409" s="16">
        <f t="shared" si="258"/>
        <v>52.03782089446053</v>
      </c>
      <c r="J409" s="17">
        <f t="shared" si="258"/>
        <v>100</v>
      </c>
    </row>
    <row r="410" spans="1:10">
      <c r="A410" s="2" t="s">
        <v>54</v>
      </c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3" t="s">
        <v>55</v>
      </c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 t="s">
        <v>57</v>
      </c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6" t="s">
        <v>58</v>
      </c>
      <c r="B413" s="1"/>
      <c r="C413" s="1"/>
      <c r="D413" s="1"/>
      <c r="E413" s="1"/>
      <c r="F413" s="1"/>
      <c r="G413" s="1"/>
      <c r="H413" s="1"/>
      <c r="I413" s="1"/>
      <c r="J413" s="1"/>
    </row>
    <row r="416" spans="1:10">
      <c r="A416" s="27" t="s">
        <v>46</v>
      </c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>
      <c r="A417" s="27" t="s">
        <v>42</v>
      </c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>
      <c r="A418" s="27" t="s">
        <v>70</v>
      </c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>
      <c r="A419" s="35" t="s">
        <v>9</v>
      </c>
      <c r="B419" s="30" t="s">
        <v>43</v>
      </c>
      <c r="C419" s="31"/>
      <c r="D419" s="32"/>
      <c r="E419" s="31" t="s">
        <v>44</v>
      </c>
      <c r="F419" s="31"/>
      <c r="G419" s="32"/>
      <c r="H419" s="31" t="s">
        <v>3</v>
      </c>
      <c r="I419" s="31"/>
      <c r="J419" s="32"/>
    </row>
    <row r="420" spans="1:10">
      <c r="A420" s="36"/>
      <c r="B420" s="21" t="s">
        <v>4</v>
      </c>
      <c r="C420" s="21" t="s">
        <v>5</v>
      </c>
      <c r="D420" s="22" t="s">
        <v>3</v>
      </c>
      <c r="E420" s="21" t="s">
        <v>4</v>
      </c>
      <c r="F420" s="21" t="s">
        <v>5</v>
      </c>
      <c r="G420" s="22" t="s">
        <v>3</v>
      </c>
      <c r="H420" s="21" t="s">
        <v>4</v>
      </c>
      <c r="I420" s="21" t="s">
        <v>5</v>
      </c>
      <c r="J420" s="22" t="s">
        <v>3</v>
      </c>
    </row>
    <row r="421" spans="1:10">
      <c r="A421" s="18" t="s">
        <v>10</v>
      </c>
      <c r="B421" s="8">
        <f>+B387-B377</f>
        <v>659685</v>
      </c>
      <c r="C421" s="8">
        <f t="shared" ref="C421:J421" si="259">+C387-C377</f>
        <v>752596</v>
      </c>
      <c r="D421" s="11">
        <f t="shared" si="259"/>
        <v>1412281</v>
      </c>
      <c r="E421" s="8">
        <f t="shared" si="259"/>
        <v>-10097</v>
      </c>
      <c r="F421" s="8">
        <f t="shared" si="259"/>
        <v>-10805</v>
      </c>
      <c r="G421" s="11">
        <f t="shared" si="259"/>
        <v>-20902</v>
      </c>
      <c r="H421" s="8">
        <f t="shared" si="259"/>
        <v>649588</v>
      </c>
      <c r="I421" s="8">
        <f t="shared" si="259"/>
        <v>741791</v>
      </c>
      <c r="J421" s="11">
        <f t="shared" si="259"/>
        <v>1391379</v>
      </c>
    </row>
    <row r="422" spans="1:10">
      <c r="A422" s="19" t="s">
        <v>11</v>
      </c>
      <c r="B422" s="16">
        <f>+B421/B377*100</f>
        <v>21.628285995587689</v>
      </c>
      <c r="C422" s="16">
        <f t="shared" ref="C422:J422" si="260">+C421/C377*100</f>
        <v>22.846606353248173</v>
      </c>
      <c r="D422" s="17">
        <f t="shared" si="260"/>
        <v>22.260876774782247</v>
      </c>
      <c r="E422" s="16">
        <f t="shared" si="260"/>
        <v>-11.338064545107462</v>
      </c>
      <c r="F422" s="16">
        <f t="shared" si="260"/>
        <v>-14.448857330070473</v>
      </c>
      <c r="G422" s="17">
        <f t="shared" si="260"/>
        <v>-12.757957701345864</v>
      </c>
      <c r="H422" s="16">
        <f t="shared" si="260"/>
        <v>20.693071420129673</v>
      </c>
      <c r="I422" s="16">
        <f t="shared" si="260"/>
        <v>22.018743764669075</v>
      </c>
      <c r="J422" s="17">
        <f t="shared" si="260"/>
        <v>21.379307271717057</v>
      </c>
    </row>
    <row r="423" spans="1:10">
      <c r="A423" s="2" t="s">
        <v>54</v>
      </c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3" t="s">
        <v>55</v>
      </c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5" t="s">
        <v>57</v>
      </c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6" t="s">
        <v>58</v>
      </c>
      <c r="B426" s="1"/>
      <c r="C426" s="1"/>
      <c r="D426" s="1"/>
      <c r="E426" s="1"/>
      <c r="F426" s="1"/>
      <c r="G426" s="1"/>
      <c r="H426" s="1"/>
      <c r="I426" s="1"/>
      <c r="J426" s="1"/>
    </row>
    <row r="429" spans="1:10">
      <c r="A429" s="27" t="s">
        <v>47</v>
      </c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>
      <c r="A430" s="27" t="s">
        <v>48</v>
      </c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>
      <c r="A431" s="28" t="s">
        <v>2</v>
      </c>
      <c r="B431" s="30" t="s">
        <v>14</v>
      </c>
      <c r="C431" s="31"/>
      <c r="D431" s="32"/>
      <c r="E431" s="31" t="s">
        <v>5</v>
      </c>
      <c r="F431" s="31"/>
      <c r="G431" s="32"/>
      <c r="H431" s="31" t="s">
        <v>3</v>
      </c>
      <c r="I431" s="31"/>
      <c r="J431" s="32"/>
    </row>
    <row r="432" spans="1:10">
      <c r="A432" s="29"/>
      <c r="B432" s="21" t="s">
        <v>43</v>
      </c>
      <c r="C432" s="21" t="s">
        <v>44</v>
      </c>
      <c r="D432" s="22" t="s">
        <v>3</v>
      </c>
      <c r="E432" s="21" t="s">
        <v>43</v>
      </c>
      <c r="F432" s="21" t="s">
        <v>44</v>
      </c>
      <c r="G432" s="22" t="s">
        <v>3</v>
      </c>
      <c r="H432" s="21" t="s">
        <v>43</v>
      </c>
      <c r="I432" s="21" t="s">
        <v>44</v>
      </c>
      <c r="J432" s="22" t="s">
        <v>3</v>
      </c>
    </row>
    <row r="433" spans="1:10">
      <c r="A433" s="18">
        <v>2007</v>
      </c>
      <c r="B433" s="8">
        <v>3050103</v>
      </c>
      <c r="C433" s="8">
        <v>89054</v>
      </c>
      <c r="D433" s="11">
        <f>+B433+C433</f>
        <v>3139157</v>
      </c>
      <c r="E433" s="8">
        <v>3294126</v>
      </c>
      <c r="F433" s="8">
        <v>74781</v>
      </c>
      <c r="G433" s="11">
        <f t="shared" ref="G433:G443" si="261">+F433+E433</f>
        <v>3368907</v>
      </c>
      <c r="H433" s="8">
        <f t="shared" ref="H433:H443" si="262">+B433+E433</f>
        <v>6344229</v>
      </c>
      <c r="I433" s="8">
        <f t="shared" ref="I433:I443" si="263">+C433+F433</f>
        <v>163835</v>
      </c>
      <c r="J433" s="11">
        <f t="shared" ref="J433:J443" si="264">+G433+D433</f>
        <v>6508064</v>
      </c>
    </row>
    <row r="434" spans="1:10">
      <c r="A434" s="18">
        <v>2008</v>
      </c>
      <c r="B434" s="8">
        <v>3114181</v>
      </c>
      <c r="C434" s="8">
        <v>85812</v>
      </c>
      <c r="D434" s="11">
        <f t="shared" ref="D434:D443" si="265">+B434+C434</f>
        <v>3199993</v>
      </c>
      <c r="E434" s="8">
        <v>3365289</v>
      </c>
      <c r="F434" s="8">
        <v>73993</v>
      </c>
      <c r="G434" s="11">
        <f t="shared" si="261"/>
        <v>3439282</v>
      </c>
      <c r="H434" s="8">
        <f t="shared" si="262"/>
        <v>6479470</v>
      </c>
      <c r="I434" s="8">
        <f t="shared" si="263"/>
        <v>159805</v>
      </c>
      <c r="J434" s="11">
        <f t="shared" si="264"/>
        <v>6639275</v>
      </c>
    </row>
    <row r="435" spans="1:10">
      <c r="A435" s="18">
        <v>2009</v>
      </c>
      <c r="B435" s="8">
        <v>3176687</v>
      </c>
      <c r="C435" s="8">
        <v>85009</v>
      </c>
      <c r="D435" s="11">
        <f t="shared" si="265"/>
        <v>3261696</v>
      </c>
      <c r="E435" s="8">
        <v>3437221</v>
      </c>
      <c r="F435" s="8">
        <v>73258</v>
      </c>
      <c r="G435" s="11">
        <f t="shared" si="261"/>
        <v>3510479</v>
      </c>
      <c r="H435" s="8">
        <f t="shared" si="262"/>
        <v>6613908</v>
      </c>
      <c r="I435" s="8">
        <f t="shared" si="263"/>
        <v>158267</v>
      </c>
      <c r="J435" s="11">
        <f t="shared" si="264"/>
        <v>6772175</v>
      </c>
    </row>
    <row r="436" spans="1:10">
      <c r="A436" s="18">
        <v>2010</v>
      </c>
      <c r="B436" s="8">
        <v>3239178</v>
      </c>
      <c r="C436" s="8">
        <v>85172</v>
      </c>
      <c r="D436" s="11">
        <f t="shared" si="265"/>
        <v>3324350</v>
      </c>
      <c r="E436" s="8">
        <v>3512061</v>
      </c>
      <c r="F436" s="8">
        <v>70471</v>
      </c>
      <c r="G436" s="11">
        <f t="shared" si="261"/>
        <v>3582532</v>
      </c>
      <c r="H436" s="8">
        <f t="shared" si="262"/>
        <v>6751239</v>
      </c>
      <c r="I436" s="8">
        <f t="shared" si="263"/>
        <v>155643</v>
      </c>
      <c r="J436" s="11">
        <f t="shared" si="264"/>
        <v>6906882</v>
      </c>
    </row>
    <row r="437" spans="1:10">
      <c r="A437" s="18">
        <v>2011</v>
      </c>
      <c r="B437" s="8">
        <v>3301823</v>
      </c>
      <c r="C437" s="8">
        <v>86179</v>
      </c>
      <c r="D437" s="11">
        <f t="shared" si="265"/>
        <v>3388002</v>
      </c>
      <c r="E437" s="8">
        <v>3583441</v>
      </c>
      <c r="F437" s="8">
        <v>72053</v>
      </c>
      <c r="G437" s="11">
        <f t="shared" si="261"/>
        <v>3655494</v>
      </c>
      <c r="H437" s="8">
        <f t="shared" si="262"/>
        <v>6885264</v>
      </c>
      <c r="I437" s="8">
        <f t="shared" si="263"/>
        <v>158232</v>
      </c>
      <c r="J437" s="11">
        <f t="shared" si="264"/>
        <v>7043496</v>
      </c>
    </row>
    <row r="438" spans="1:10">
      <c r="A438" s="18">
        <v>2012</v>
      </c>
      <c r="B438" s="8">
        <v>3369714</v>
      </c>
      <c r="C438" s="8">
        <v>82882</v>
      </c>
      <c r="D438" s="11">
        <f t="shared" si="265"/>
        <v>3452596</v>
      </c>
      <c r="E438" s="8">
        <v>3660964</v>
      </c>
      <c r="F438" s="8">
        <v>68377</v>
      </c>
      <c r="G438" s="11">
        <f t="shared" si="261"/>
        <v>3729341</v>
      </c>
      <c r="H438" s="8">
        <f t="shared" si="262"/>
        <v>7030678</v>
      </c>
      <c r="I438" s="8">
        <f t="shared" si="263"/>
        <v>151259</v>
      </c>
      <c r="J438" s="11">
        <f t="shared" si="264"/>
        <v>7181937</v>
      </c>
    </row>
    <row r="439" spans="1:10">
      <c r="A439" s="18">
        <v>2013</v>
      </c>
      <c r="B439" s="8">
        <v>3439134</v>
      </c>
      <c r="C439" s="8">
        <v>78943</v>
      </c>
      <c r="D439" s="11">
        <f t="shared" si="265"/>
        <v>3518077</v>
      </c>
      <c r="E439" s="8">
        <v>3738596</v>
      </c>
      <c r="F439" s="8">
        <v>65382</v>
      </c>
      <c r="G439" s="11">
        <f t="shared" si="261"/>
        <v>3803978</v>
      </c>
      <c r="H439" s="8">
        <f t="shared" si="262"/>
        <v>7177730</v>
      </c>
      <c r="I439" s="8">
        <f t="shared" si="263"/>
        <v>144325</v>
      </c>
      <c r="J439" s="11">
        <f t="shared" si="264"/>
        <v>7322055</v>
      </c>
    </row>
    <row r="440" spans="1:10">
      <c r="A440" s="18">
        <v>2014</v>
      </c>
      <c r="B440" s="8">
        <v>3502049</v>
      </c>
      <c r="C440" s="8">
        <v>82318</v>
      </c>
      <c r="D440" s="11">
        <f t="shared" si="265"/>
        <v>3584367</v>
      </c>
      <c r="E440" s="8">
        <v>3811618</v>
      </c>
      <c r="F440" s="8">
        <v>67761</v>
      </c>
      <c r="G440" s="11">
        <f t="shared" si="261"/>
        <v>3879379</v>
      </c>
      <c r="H440" s="8">
        <f t="shared" si="262"/>
        <v>7313667</v>
      </c>
      <c r="I440" s="8">
        <f t="shared" si="263"/>
        <v>150079</v>
      </c>
      <c r="J440" s="11">
        <f t="shared" si="264"/>
        <v>7463746</v>
      </c>
    </row>
    <row r="441" spans="1:10">
      <c r="A441" s="18">
        <v>2015</v>
      </c>
      <c r="B441" s="8">
        <v>3570341</v>
      </c>
      <c r="C441" s="8">
        <v>81063</v>
      </c>
      <c r="D441" s="11">
        <f t="shared" si="265"/>
        <v>3651404</v>
      </c>
      <c r="E441" s="8">
        <v>3889097</v>
      </c>
      <c r="F441" s="8">
        <v>66381</v>
      </c>
      <c r="G441" s="11">
        <f t="shared" si="261"/>
        <v>3955478</v>
      </c>
      <c r="H441" s="8">
        <f t="shared" si="262"/>
        <v>7459438</v>
      </c>
      <c r="I441" s="8">
        <f t="shared" si="263"/>
        <v>147444</v>
      </c>
      <c r="J441" s="11">
        <f t="shared" si="264"/>
        <v>7606882</v>
      </c>
    </row>
    <row r="442" spans="1:10">
      <c r="A442" s="18">
        <v>2016</v>
      </c>
      <c r="B442" s="8">
        <v>3639327</v>
      </c>
      <c r="C442" s="8">
        <v>80181</v>
      </c>
      <c r="D442" s="11">
        <f t="shared" si="265"/>
        <v>3719508</v>
      </c>
      <c r="E442" s="8">
        <v>3967255</v>
      </c>
      <c r="F442" s="8">
        <v>65315</v>
      </c>
      <c r="G442" s="11">
        <f t="shared" si="261"/>
        <v>4032570</v>
      </c>
      <c r="H442" s="8">
        <f t="shared" si="262"/>
        <v>7606582</v>
      </c>
      <c r="I442" s="8">
        <f t="shared" si="263"/>
        <v>145496</v>
      </c>
      <c r="J442" s="11">
        <f t="shared" si="264"/>
        <v>7752078</v>
      </c>
    </row>
    <row r="443" spans="1:10">
      <c r="A443" s="19">
        <v>2017</v>
      </c>
      <c r="B443" s="9">
        <v>3709788</v>
      </c>
      <c r="C443" s="9">
        <v>78957</v>
      </c>
      <c r="D443" s="13">
        <f t="shared" si="265"/>
        <v>3788745</v>
      </c>
      <c r="E443" s="9">
        <v>4046722</v>
      </c>
      <c r="F443" s="9">
        <v>63976</v>
      </c>
      <c r="G443" s="13">
        <f t="shared" si="261"/>
        <v>4110698</v>
      </c>
      <c r="H443" s="9">
        <f t="shared" si="262"/>
        <v>7756510</v>
      </c>
      <c r="I443" s="9">
        <f t="shared" si="263"/>
        <v>142933</v>
      </c>
      <c r="J443" s="13">
        <f t="shared" si="264"/>
        <v>7899443</v>
      </c>
    </row>
    <row r="444" spans="1:10">
      <c r="A444" s="2" t="s">
        <v>54</v>
      </c>
    </row>
    <row r="445" spans="1:10">
      <c r="A445" s="3" t="s">
        <v>55</v>
      </c>
    </row>
    <row r="446" spans="1:10">
      <c r="A446" s="5" t="s">
        <v>57</v>
      </c>
    </row>
    <row r="447" spans="1:10">
      <c r="A447" s="6" t="s">
        <v>58</v>
      </c>
    </row>
    <row r="450" spans="1:10">
      <c r="A450" s="27" t="s">
        <v>49</v>
      </c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>
      <c r="A451" s="27" t="s">
        <v>48</v>
      </c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>
      <c r="A452" s="27" t="s">
        <v>7</v>
      </c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>
      <c r="A453" s="28" t="s">
        <v>2</v>
      </c>
      <c r="B453" s="30" t="s">
        <v>14</v>
      </c>
      <c r="C453" s="31"/>
      <c r="D453" s="32"/>
      <c r="E453" s="31" t="s">
        <v>5</v>
      </c>
      <c r="F453" s="31"/>
      <c r="G453" s="32"/>
      <c r="H453" s="31" t="s">
        <v>3</v>
      </c>
      <c r="I453" s="31"/>
      <c r="J453" s="32"/>
    </row>
    <row r="454" spans="1:10">
      <c r="A454" s="29"/>
      <c r="B454" s="21" t="s">
        <v>51</v>
      </c>
      <c r="C454" s="21" t="s">
        <v>44</v>
      </c>
      <c r="D454" s="22" t="s">
        <v>3</v>
      </c>
      <c r="E454" s="21" t="s">
        <v>51</v>
      </c>
      <c r="F454" s="21" t="s">
        <v>44</v>
      </c>
      <c r="G454" s="22" t="s">
        <v>3</v>
      </c>
      <c r="H454" s="21" t="s">
        <v>51</v>
      </c>
      <c r="I454" s="21" t="s">
        <v>44</v>
      </c>
      <c r="J454" s="22" t="s">
        <v>3</v>
      </c>
    </row>
    <row r="455" spans="1:10">
      <c r="A455" s="18">
        <v>2007</v>
      </c>
      <c r="B455" s="14">
        <f>(B433/$D433)*100</f>
        <v>97.163123730351813</v>
      </c>
      <c r="C455" s="14">
        <f t="shared" ref="C455:D455" si="266">(C433/$D433)*100</f>
        <v>2.8368762696481888</v>
      </c>
      <c r="D455" s="15">
        <f t="shared" si="266"/>
        <v>100</v>
      </c>
      <c r="E455" s="14">
        <f>+(E433/$G433)*100</f>
        <v>97.78025929478018</v>
      </c>
      <c r="F455" s="14">
        <f t="shared" ref="F455:G455" si="267">+(F433/$G433)*100</f>
        <v>2.2197407052198233</v>
      </c>
      <c r="G455" s="15">
        <f t="shared" si="267"/>
        <v>100</v>
      </c>
      <c r="H455" s="14">
        <f>+H433/$J433*100</f>
        <v>97.482584682633728</v>
      </c>
      <c r="I455" s="14">
        <f t="shared" ref="I455:J455" si="268">+I433/$J433*100</f>
        <v>2.5174153173662708</v>
      </c>
      <c r="J455" s="15">
        <f t="shared" si="268"/>
        <v>100</v>
      </c>
    </row>
    <row r="456" spans="1:10">
      <c r="A456" s="18">
        <v>2008</v>
      </c>
      <c r="B456" s="14">
        <f t="shared" ref="B456:D456" si="269">(B434/$D434)*100</f>
        <v>97.318369133932478</v>
      </c>
      <c r="C456" s="14">
        <f t="shared" si="269"/>
        <v>2.6816308660675197</v>
      </c>
      <c r="D456" s="15">
        <f t="shared" si="269"/>
        <v>100</v>
      </c>
      <c r="E456" s="14">
        <f t="shared" ref="E456:G456" si="270">+(E434/$G434)*100</f>
        <v>97.848591653723076</v>
      </c>
      <c r="F456" s="14">
        <f t="shared" si="270"/>
        <v>2.1514083462769262</v>
      </c>
      <c r="G456" s="15">
        <f t="shared" si="270"/>
        <v>100</v>
      </c>
      <c r="H456" s="14">
        <f t="shared" ref="H456:J456" si="271">+H434/$J434*100</f>
        <v>97.593035384134566</v>
      </c>
      <c r="I456" s="14">
        <f t="shared" si="271"/>
        <v>2.4069646158654372</v>
      </c>
      <c r="J456" s="15">
        <f t="shared" si="271"/>
        <v>100</v>
      </c>
    </row>
    <row r="457" spans="1:10">
      <c r="A457" s="18">
        <v>2009</v>
      </c>
      <c r="B457" s="14">
        <f t="shared" ref="B457:D457" si="272">(B435/$D435)*100</f>
        <v>97.39371786947649</v>
      </c>
      <c r="C457" s="14">
        <f t="shared" si="272"/>
        <v>2.6062821305235064</v>
      </c>
      <c r="D457" s="15">
        <f t="shared" si="272"/>
        <v>100</v>
      </c>
      <c r="E457" s="14">
        <f t="shared" ref="E457:G457" si="273">+(E435/$G435)*100</f>
        <v>97.913162277854397</v>
      </c>
      <c r="F457" s="14">
        <f t="shared" si="273"/>
        <v>2.0868377221456105</v>
      </c>
      <c r="G457" s="15">
        <f t="shared" si="273"/>
        <v>100</v>
      </c>
      <c r="H457" s="14">
        <f t="shared" ref="H457:J457" si="274">+H435/$J435*100</f>
        <v>97.66298124310137</v>
      </c>
      <c r="I457" s="14">
        <f t="shared" si="274"/>
        <v>2.3370187568986331</v>
      </c>
      <c r="J457" s="15">
        <f t="shared" si="274"/>
        <v>100</v>
      </c>
    </row>
    <row r="458" spans="1:10">
      <c r="A458" s="18">
        <v>2010</v>
      </c>
      <c r="B458" s="14">
        <f t="shared" ref="B458:D458" si="275">(B436/$D436)*100</f>
        <v>97.437935235459562</v>
      </c>
      <c r="C458" s="14">
        <f t="shared" si="275"/>
        <v>2.5620647645404366</v>
      </c>
      <c r="D458" s="15">
        <f t="shared" si="275"/>
        <v>100</v>
      </c>
      <c r="E458" s="14">
        <f t="shared" ref="E458:G458" si="276">+(E436/$G436)*100</f>
        <v>98.032927549565514</v>
      </c>
      <c r="F458" s="14">
        <f t="shared" si="276"/>
        <v>1.9670724504344972</v>
      </c>
      <c r="G458" s="15">
        <f t="shared" si="276"/>
        <v>100</v>
      </c>
      <c r="H458" s="14">
        <f t="shared" ref="H458:J458" si="277">+H436/$J436*100</f>
        <v>97.746551917348526</v>
      </c>
      <c r="I458" s="14">
        <f t="shared" si="277"/>
        <v>2.2534480826514773</v>
      </c>
      <c r="J458" s="15">
        <f t="shared" si="277"/>
        <v>100</v>
      </c>
    </row>
    <row r="459" spans="1:10">
      <c r="A459" s="18">
        <v>2011</v>
      </c>
      <c r="B459" s="14">
        <f t="shared" ref="B459:D459" si="278">(B437/$D437)*100</f>
        <v>97.456347428366328</v>
      </c>
      <c r="C459" s="14">
        <f t="shared" si="278"/>
        <v>2.5436525716336646</v>
      </c>
      <c r="D459" s="15">
        <f t="shared" si="278"/>
        <v>100</v>
      </c>
      <c r="E459" s="14">
        <f t="shared" ref="E459:G459" si="279">+(E437/$G437)*100</f>
        <v>98.028912097790339</v>
      </c>
      <c r="F459" s="14">
        <f t="shared" si="279"/>
        <v>1.9710879022096603</v>
      </c>
      <c r="G459" s="15">
        <f t="shared" si="279"/>
        <v>100</v>
      </c>
      <c r="H459" s="14">
        <f t="shared" ref="H459:J459" si="280">+H437/$J437*100</f>
        <v>97.753501954143232</v>
      </c>
      <c r="I459" s="14">
        <f t="shared" si="280"/>
        <v>2.2464980458567734</v>
      </c>
      <c r="J459" s="15">
        <f t="shared" si="280"/>
        <v>100</v>
      </c>
    </row>
    <row r="460" spans="1:10">
      <c r="A460" s="18">
        <v>2012</v>
      </c>
      <c r="B460" s="14">
        <f t="shared" ref="B460:D460" si="281">(B438/$D438)*100</f>
        <v>97.599429530706743</v>
      </c>
      <c r="C460" s="14">
        <f t="shared" si="281"/>
        <v>2.4005704692932506</v>
      </c>
      <c r="D460" s="15">
        <f t="shared" si="281"/>
        <v>100</v>
      </c>
      <c r="E460" s="14">
        <f t="shared" ref="E460:G460" si="282">+(E438/$G438)*100</f>
        <v>98.166512528621013</v>
      </c>
      <c r="F460" s="14">
        <f t="shared" si="282"/>
        <v>1.8334874713789917</v>
      </c>
      <c r="G460" s="15">
        <f t="shared" si="282"/>
        <v>100</v>
      </c>
      <c r="H460" s="14">
        <f t="shared" ref="H460:J460" si="283">+H438/$J438*100</f>
        <v>97.893896869326483</v>
      </c>
      <c r="I460" s="14">
        <f t="shared" si="283"/>
        <v>2.1061031306735218</v>
      </c>
      <c r="J460" s="15">
        <f t="shared" si="283"/>
        <v>100</v>
      </c>
    </row>
    <row r="461" spans="1:10">
      <c r="A461" s="18">
        <v>2013</v>
      </c>
      <c r="B461" s="14">
        <f t="shared" ref="B461:D461" si="284">(B439/$D439)*100</f>
        <v>97.756075264981419</v>
      </c>
      <c r="C461" s="14">
        <f t="shared" si="284"/>
        <v>2.2439247350185911</v>
      </c>
      <c r="D461" s="15">
        <f t="shared" si="284"/>
        <v>100</v>
      </c>
      <c r="E461" s="14">
        <f t="shared" ref="E461:G461" si="285">+(E439/$G439)*100</f>
        <v>98.281220343545627</v>
      </c>
      <c r="F461" s="14">
        <f t="shared" si="285"/>
        <v>1.7187796564543749</v>
      </c>
      <c r="G461" s="15">
        <f t="shared" si="285"/>
        <v>100</v>
      </c>
      <c r="H461" s="14">
        <f t="shared" ref="H461:J461" si="286">+H439/$J439*100</f>
        <v>98.028900356525597</v>
      </c>
      <c r="I461" s="14">
        <f t="shared" si="286"/>
        <v>1.9710996434744072</v>
      </c>
      <c r="J461" s="15">
        <f t="shared" si="286"/>
        <v>100</v>
      </c>
    </row>
    <row r="462" spans="1:10">
      <c r="A462" s="18">
        <v>2014</v>
      </c>
      <c r="B462" s="14">
        <f t="shared" ref="B462:D462" si="287">(B440/$D440)*100</f>
        <v>97.703415972750562</v>
      </c>
      <c r="C462" s="14">
        <f t="shared" si="287"/>
        <v>2.2965840272494416</v>
      </c>
      <c r="D462" s="15">
        <f t="shared" si="287"/>
        <v>100</v>
      </c>
      <c r="E462" s="14">
        <f t="shared" ref="E462:G462" si="288">+(E440/$G440)*100</f>
        <v>98.253302912656892</v>
      </c>
      <c r="F462" s="14">
        <f t="shared" si="288"/>
        <v>1.7466970873431031</v>
      </c>
      <c r="G462" s="15">
        <f t="shared" si="288"/>
        <v>100</v>
      </c>
      <c r="H462" s="14">
        <f t="shared" ref="H462:J462" si="289">+H440/$J440*100</f>
        <v>97.989226857398421</v>
      </c>
      <c r="I462" s="14">
        <f t="shared" si="289"/>
        <v>2.0107731426015838</v>
      </c>
      <c r="J462" s="15">
        <f t="shared" si="289"/>
        <v>100</v>
      </c>
    </row>
    <row r="463" spans="1:10">
      <c r="A463" s="18">
        <v>2015</v>
      </c>
      <c r="B463" s="14">
        <f t="shared" ref="B463:D463" si="290">(B441/$D441)*100</f>
        <v>97.77994984942778</v>
      </c>
      <c r="C463" s="14">
        <f t="shared" si="290"/>
        <v>2.2200501505722183</v>
      </c>
      <c r="D463" s="15">
        <f t="shared" si="290"/>
        <v>100</v>
      </c>
      <c r="E463" s="14">
        <f t="shared" ref="E463:G463" si="291">+(E441/$G441)*100</f>
        <v>98.321795747568302</v>
      </c>
      <c r="F463" s="14">
        <f t="shared" si="291"/>
        <v>1.6782042524316909</v>
      </c>
      <c r="G463" s="15">
        <f t="shared" si="291"/>
        <v>100</v>
      </c>
      <c r="H463" s="14">
        <f t="shared" ref="H463:J463" si="292">+H441/$J441*100</f>
        <v>98.061702547771873</v>
      </c>
      <c r="I463" s="14">
        <f t="shared" si="292"/>
        <v>1.9382974522281271</v>
      </c>
      <c r="J463" s="15">
        <f t="shared" si="292"/>
        <v>100</v>
      </c>
    </row>
    <row r="464" spans="1:10">
      <c r="A464" s="18">
        <v>2016</v>
      </c>
      <c r="B464" s="14">
        <f t="shared" ref="B464:D464" si="293">(B442/$D442)*100</f>
        <v>97.844311667026929</v>
      </c>
      <c r="C464" s="14">
        <f t="shared" si="293"/>
        <v>2.1556883329730705</v>
      </c>
      <c r="D464" s="15">
        <f t="shared" si="293"/>
        <v>100</v>
      </c>
      <c r="E464" s="14">
        <f t="shared" ref="E464:G464" si="294">+(E442/$G442)*100</f>
        <v>98.380313298963202</v>
      </c>
      <c r="F464" s="14">
        <f t="shared" si="294"/>
        <v>1.6196867010368079</v>
      </c>
      <c r="G464" s="15">
        <f t="shared" si="294"/>
        <v>100</v>
      </c>
      <c r="H464" s="14">
        <f t="shared" ref="H464:J464" si="295">+H442/$J442*100</f>
        <v>98.12313549992659</v>
      </c>
      <c r="I464" s="14">
        <f t="shared" si="295"/>
        <v>1.8768645000733997</v>
      </c>
      <c r="J464" s="15">
        <f t="shared" si="295"/>
        <v>100</v>
      </c>
    </row>
    <row r="465" spans="1:10">
      <c r="A465" s="19">
        <v>2017</v>
      </c>
      <c r="B465" s="16">
        <f t="shared" ref="B465:D465" si="296">(B443/$D443)*100</f>
        <v>97.91601176642925</v>
      </c>
      <c r="C465" s="16">
        <f t="shared" si="296"/>
        <v>2.0839882335707469</v>
      </c>
      <c r="D465" s="17">
        <f t="shared" si="296"/>
        <v>100</v>
      </c>
      <c r="E465" s="16">
        <f t="shared" ref="E465:G465" si="297">+(E443/$G443)*100</f>
        <v>98.443670636957521</v>
      </c>
      <c r="F465" s="16">
        <f t="shared" si="297"/>
        <v>1.5563293630424808</v>
      </c>
      <c r="G465" s="17">
        <f t="shared" si="297"/>
        <v>100</v>
      </c>
      <c r="H465" s="16">
        <f t="shared" ref="H465:J465" si="298">+H443/$J443*100</f>
        <v>98.190593944408491</v>
      </c>
      <c r="I465" s="16">
        <f t="shared" si="298"/>
        <v>1.8094060555915146</v>
      </c>
      <c r="J465" s="17">
        <f t="shared" si="298"/>
        <v>100</v>
      </c>
    </row>
    <row r="466" spans="1:10">
      <c r="A466" s="2" t="s">
        <v>54</v>
      </c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3" t="s">
        <v>55</v>
      </c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5" t="s">
        <v>57</v>
      </c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6" t="s">
        <v>58</v>
      </c>
      <c r="B469" s="1"/>
      <c r="C469" s="1"/>
      <c r="D469" s="1"/>
      <c r="E469" s="1"/>
      <c r="F469" s="1"/>
      <c r="G469" s="1"/>
      <c r="H469" s="1"/>
      <c r="I469" s="1"/>
      <c r="J469" s="1"/>
    </row>
    <row r="472" spans="1:10">
      <c r="A472" s="27" t="s">
        <v>50</v>
      </c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>
      <c r="A473" s="27" t="s">
        <v>48</v>
      </c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>
      <c r="A474" s="27" t="s">
        <v>69</v>
      </c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>
      <c r="A475" s="35" t="s">
        <v>9</v>
      </c>
      <c r="B475" s="30" t="s">
        <v>14</v>
      </c>
      <c r="C475" s="31"/>
      <c r="D475" s="32"/>
      <c r="E475" s="31" t="s">
        <v>5</v>
      </c>
      <c r="F475" s="31"/>
      <c r="G475" s="32"/>
      <c r="H475" s="31" t="s">
        <v>3</v>
      </c>
      <c r="I475" s="31"/>
      <c r="J475" s="32"/>
    </row>
    <row r="476" spans="1:10">
      <c r="A476" s="36"/>
      <c r="B476" s="21" t="s">
        <v>51</v>
      </c>
      <c r="C476" s="21" t="s">
        <v>44</v>
      </c>
      <c r="D476" s="22" t="s">
        <v>3</v>
      </c>
      <c r="E476" s="21" t="s">
        <v>51</v>
      </c>
      <c r="F476" s="21" t="s">
        <v>44</v>
      </c>
      <c r="G476" s="22" t="s">
        <v>3</v>
      </c>
      <c r="H476" s="21" t="s">
        <v>51</v>
      </c>
      <c r="I476" s="21" t="s">
        <v>44</v>
      </c>
      <c r="J476" s="22" t="s">
        <v>3</v>
      </c>
    </row>
    <row r="477" spans="1:10">
      <c r="A477" s="18" t="s">
        <v>10</v>
      </c>
      <c r="B477" s="8">
        <f>+B443-B433</f>
        <v>659685</v>
      </c>
      <c r="C477" s="8">
        <f t="shared" ref="C477:J477" si="299">+C443-C433</f>
        <v>-10097</v>
      </c>
      <c r="D477" s="11">
        <f t="shared" si="299"/>
        <v>649588</v>
      </c>
      <c r="E477" s="8">
        <f t="shared" si="299"/>
        <v>752596</v>
      </c>
      <c r="F477" s="8">
        <f t="shared" si="299"/>
        <v>-10805</v>
      </c>
      <c r="G477" s="11">
        <f t="shared" si="299"/>
        <v>741791</v>
      </c>
      <c r="H477" s="8">
        <f t="shared" si="299"/>
        <v>1412281</v>
      </c>
      <c r="I477" s="8">
        <f t="shared" si="299"/>
        <v>-20902</v>
      </c>
      <c r="J477" s="11">
        <f t="shared" si="299"/>
        <v>1391379</v>
      </c>
    </row>
    <row r="478" spans="1:10">
      <c r="A478" s="19" t="s">
        <v>11</v>
      </c>
      <c r="B478" s="16">
        <f>+B477/B433*100</f>
        <v>21.628285995587689</v>
      </c>
      <c r="C478" s="16">
        <f t="shared" ref="C478:J478" si="300">+C477/C433*100</f>
        <v>-11.338064545107462</v>
      </c>
      <c r="D478" s="17">
        <f t="shared" si="300"/>
        <v>20.693071420129673</v>
      </c>
      <c r="E478" s="16">
        <f t="shared" si="300"/>
        <v>22.846606353248173</v>
      </c>
      <c r="F478" s="16">
        <f t="shared" si="300"/>
        <v>-14.448857330070473</v>
      </c>
      <c r="G478" s="17">
        <f t="shared" si="300"/>
        <v>22.018743764669075</v>
      </c>
      <c r="H478" s="16">
        <f t="shared" si="300"/>
        <v>22.260876774782247</v>
      </c>
      <c r="I478" s="16">
        <f t="shared" si="300"/>
        <v>-12.757957701345864</v>
      </c>
      <c r="J478" s="17">
        <f t="shared" si="300"/>
        <v>21.379307271717057</v>
      </c>
    </row>
    <row r="479" spans="1:10">
      <c r="A479" s="2" t="s">
        <v>54</v>
      </c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3" t="s">
        <v>55</v>
      </c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5" t="s">
        <v>57</v>
      </c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6" t="s">
        <v>58</v>
      </c>
      <c r="B482" s="1"/>
      <c r="C482" s="1"/>
      <c r="D482" s="1"/>
      <c r="E482" s="1"/>
      <c r="F482" s="1"/>
      <c r="G482" s="1"/>
      <c r="H482" s="1"/>
      <c r="I482" s="1"/>
      <c r="J482" s="1"/>
    </row>
  </sheetData>
  <mergeCells count="172">
    <mergeCell ref="A472:J472"/>
    <mergeCell ref="A473:J473"/>
    <mergeCell ref="A474:J474"/>
    <mergeCell ref="A475:A476"/>
    <mergeCell ref="B475:D475"/>
    <mergeCell ref="E475:G475"/>
    <mergeCell ref="H475:J475"/>
    <mergeCell ref="A450:J450"/>
    <mergeCell ref="A451:J451"/>
    <mergeCell ref="A452:J452"/>
    <mergeCell ref="A453:A454"/>
    <mergeCell ref="B453:D453"/>
    <mergeCell ref="E453:G453"/>
    <mergeCell ref="H453:J453"/>
    <mergeCell ref="A429:J429"/>
    <mergeCell ref="A430:J430"/>
    <mergeCell ref="A431:A432"/>
    <mergeCell ref="B431:D431"/>
    <mergeCell ref="E431:G431"/>
    <mergeCell ref="H431:J431"/>
    <mergeCell ref="A416:J416"/>
    <mergeCell ref="A417:J417"/>
    <mergeCell ref="A418:J418"/>
    <mergeCell ref="A419:A420"/>
    <mergeCell ref="B419:D419"/>
    <mergeCell ref="E419:G419"/>
    <mergeCell ref="H419:J419"/>
    <mergeCell ref="B319:F319"/>
    <mergeCell ref="G319:K319"/>
    <mergeCell ref="L319:P319"/>
    <mergeCell ref="A317:P317"/>
    <mergeCell ref="A318:P318"/>
    <mergeCell ref="A394:J394"/>
    <mergeCell ref="A395:J395"/>
    <mergeCell ref="A396:J396"/>
    <mergeCell ref="A397:A398"/>
    <mergeCell ref="B397:D397"/>
    <mergeCell ref="E397:G397"/>
    <mergeCell ref="H397:J397"/>
    <mergeCell ref="A373:J373"/>
    <mergeCell ref="A374:J374"/>
    <mergeCell ref="A375:A376"/>
    <mergeCell ref="B375:D375"/>
    <mergeCell ref="E375:G375"/>
    <mergeCell ref="H375:J375"/>
    <mergeCell ref="A304:P304"/>
    <mergeCell ref="A363:A364"/>
    <mergeCell ref="B363:F363"/>
    <mergeCell ref="G363:K363"/>
    <mergeCell ref="L363:P363"/>
    <mergeCell ref="A341:A342"/>
    <mergeCell ref="B341:F341"/>
    <mergeCell ref="G341:K341"/>
    <mergeCell ref="L341:P341"/>
    <mergeCell ref="A319:A320"/>
    <mergeCell ref="A307:A308"/>
    <mergeCell ref="B307:D307"/>
    <mergeCell ref="E307:G307"/>
    <mergeCell ref="H307:J307"/>
    <mergeCell ref="K307:M307"/>
    <mergeCell ref="A305:P305"/>
    <mergeCell ref="A306:P306"/>
    <mergeCell ref="A338:P338"/>
    <mergeCell ref="A339:P339"/>
    <mergeCell ref="A340:P340"/>
    <mergeCell ref="A360:P360"/>
    <mergeCell ref="A361:P361"/>
    <mergeCell ref="A362:P362"/>
    <mergeCell ref="N307:P307"/>
    <mergeCell ref="E285:G285"/>
    <mergeCell ref="H285:J285"/>
    <mergeCell ref="K285:M285"/>
    <mergeCell ref="A263:A264"/>
    <mergeCell ref="B263:D263"/>
    <mergeCell ref="E263:G263"/>
    <mergeCell ref="H263:J263"/>
    <mergeCell ref="K263:M263"/>
    <mergeCell ref="A261:P261"/>
    <mergeCell ref="A262:P262"/>
    <mergeCell ref="N263:P263"/>
    <mergeCell ref="N285:P285"/>
    <mergeCell ref="A282:P282"/>
    <mergeCell ref="A283:P283"/>
    <mergeCell ref="A284:P284"/>
    <mergeCell ref="A285:A286"/>
    <mergeCell ref="B285:D285"/>
    <mergeCell ref="B221:F221"/>
    <mergeCell ref="G221:K221"/>
    <mergeCell ref="L221:P221"/>
    <mergeCell ref="B247:F247"/>
    <mergeCell ref="G247:K247"/>
    <mergeCell ref="L247:P247"/>
    <mergeCell ref="A245:P245"/>
    <mergeCell ref="A244:P244"/>
    <mergeCell ref="A246:P246"/>
    <mergeCell ref="A247:A248"/>
    <mergeCell ref="A221:A222"/>
    <mergeCell ref="N127:P127"/>
    <mergeCell ref="A126:P126"/>
    <mergeCell ref="A151:P151"/>
    <mergeCell ref="N153:P153"/>
    <mergeCell ref="N179:P179"/>
    <mergeCell ref="A194:P194"/>
    <mergeCell ref="A177:P177"/>
    <mergeCell ref="A178:P178"/>
    <mergeCell ref="A152:P152"/>
    <mergeCell ref="A193:P193"/>
    <mergeCell ref="A176:P176"/>
    <mergeCell ref="A153:A154"/>
    <mergeCell ref="B153:D153"/>
    <mergeCell ref="E153:G153"/>
    <mergeCell ref="H153:J153"/>
    <mergeCell ref="K153:M153"/>
    <mergeCell ref="A150:P150"/>
    <mergeCell ref="A127:A128"/>
    <mergeCell ref="B127:D127"/>
    <mergeCell ref="E127:G127"/>
    <mergeCell ref="H127:J127"/>
    <mergeCell ref="K127:M127"/>
    <mergeCell ref="A219:P219"/>
    <mergeCell ref="A220:P220"/>
    <mergeCell ref="A218:P218"/>
    <mergeCell ref="A195:A196"/>
    <mergeCell ref="B195:F195"/>
    <mergeCell ref="G195:K195"/>
    <mergeCell ref="L195:P195"/>
    <mergeCell ref="A179:A180"/>
    <mergeCell ref="B179:D179"/>
    <mergeCell ref="E179:G179"/>
    <mergeCell ref="H179:J179"/>
    <mergeCell ref="K179:M179"/>
    <mergeCell ref="A125:P125"/>
    <mergeCell ref="A110:J110"/>
    <mergeCell ref="A111:J111"/>
    <mergeCell ref="A112:J112"/>
    <mergeCell ref="A113:A114"/>
    <mergeCell ref="B113:D113"/>
    <mergeCell ref="E113:G113"/>
    <mergeCell ref="H113:J113"/>
    <mergeCell ref="A86:J86"/>
    <mergeCell ref="A87:J87"/>
    <mergeCell ref="A88:J88"/>
    <mergeCell ref="A89:A90"/>
    <mergeCell ref="B89:D89"/>
    <mergeCell ref="E89:G89"/>
    <mergeCell ref="H89:J89"/>
    <mergeCell ref="A63:J63"/>
    <mergeCell ref="A64:J64"/>
    <mergeCell ref="A65:A66"/>
    <mergeCell ref="B65:D65"/>
    <mergeCell ref="E65:G65"/>
    <mergeCell ref="H65:J65"/>
    <mergeCell ref="A48:J48"/>
    <mergeCell ref="A49:J49"/>
    <mergeCell ref="A50:J50"/>
    <mergeCell ref="A51:A52"/>
    <mergeCell ref="B51:D51"/>
    <mergeCell ref="E51:G51"/>
    <mergeCell ref="H51:J51"/>
    <mergeCell ref="A24:J24"/>
    <mergeCell ref="A25:J25"/>
    <mergeCell ref="A26:J26"/>
    <mergeCell ref="A27:A28"/>
    <mergeCell ref="B27:D27"/>
    <mergeCell ref="E27:G27"/>
    <mergeCell ref="H27:J27"/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  <pageSetup paperSize="9" orientation="portrait" r:id="rId1"/>
  <ignoredErrors>
    <ignoredError sqref="G2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 Socioeconómico Laboral Lima Norte</dc:creator>
  <cp:lastModifiedBy>Valued Acer Customer</cp:lastModifiedBy>
  <dcterms:created xsi:type="dcterms:W3CDTF">2018-11-21T13:42:16Z</dcterms:created>
  <dcterms:modified xsi:type="dcterms:W3CDTF">2019-01-29T22:14:31Z</dcterms:modified>
</cp:coreProperties>
</file>